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isak\Desktop\izveshtai\"/>
    </mc:Choice>
  </mc:AlternateContent>
  <xr:revisionPtr revIDLastSave="0" documentId="13_ncr:1_{9FA3A829-42EB-48CD-AD85-009AB1A3B0CC}" xr6:coauthVersionLast="47" xr6:coauthVersionMax="47" xr10:uidLastSave="{00000000-0000-0000-0000-000000000000}"/>
  <bookViews>
    <workbookView xWindow="-120" yWindow="-120" windowWidth="29040" windowHeight="15840" activeTab="2" xr2:uid="{3AF2EDEE-7366-4973-8C61-45B2F0AED7FE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6" l="1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D35" i="6" s="1"/>
  <c r="B4" i="6"/>
  <c r="Q104" i="5"/>
  <c r="E104" i="5"/>
  <c r="W102" i="5"/>
  <c r="K102" i="5"/>
  <c r="Z101" i="5"/>
  <c r="N101" i="5"/>
  <c r="Q100" i="5"/>
  <c r="E100" i="5"/>
  <c r="T99" i="5"/>
  <c r="H99" i="5"/>
  <c r="W98" i="5"/>
  <c r="K98" i="5"/>
  <c r="Z97" i="5"/>
  <c r="N97" i="5"/>
  <c r="Q96" i="5"/>
  <c r="E96" i="5"/>
  <c r="T95" i="5"/>
  <c r="H95" i="5"/>
  <c r="Z93" i="5"/>
  <c r="N93" i="5"/>
  <c r="Q92" i="5"/>
  <c r="E92" i="5"/>
  <c r="W90" i="5"/>
  <c r="K90" i="5"/>
  <c r="Z89" i="5"/>
  <c r="N89" i="5"/>
  <c r="Q88" i="5"/>
  <c r="E88" i="5"/>
  <c r="T87" i="5"/>
  <c r="H87" i="5"/>
  <c r="W86" i="5"/>
  <c r="K86" i="5"/>
  <c r="Z85" i="5"/>
  <c r="N85" i="5"/>
  <c r="Q84" i="5"/>
  <c r="E84" i="5"/>
  <c r="T83" i="5"/>
  <c r="H83" i="5"/>
  <c r="Z81" i="5"/>
  <c r="N81" i="5"/>
  <c r="Q80" i="5"/>
  <c r="E80" i="5"/>
  <c r="W78" i="5"/>
  <c r="K78" i="5"/>
  <c r="Z77" i="5"/>
  <c r="N77" i="5"/>
  <c r="Q76" i="5"/>
  <c r="E76" i="5"/>
  <c r="T75" i="5"/>
  <c r="H75" i="5"/>
  <c r="W74" i="5"/>
  <c r="K74" i="5"/>
  <c r="C69" i="5"/>
  <c r="B69" i="5"/>
  <c r="B104" i="5" s="1"/>
  <c r="C68" i="5"/>
  <c r="C67" i="5"/>
  <c r="C66" i="5"/>
  <c r="C65" i="5"/>
  <c r="C64" i="5"/>
  <c r="C63" i="5"/>
  <c r="B63" i="5"/>
  <c r="B98" i="5" s="1"/>
  <c r="C62" i="5"/>
  <c r="C61" i="5"/>
  <c r="C60" i="5"/>
  <c r="W94" i="5"/>
  <c r="K94" i="5"/>
  <c r="C58" i="5"/>
  <c r="C57" i="5"/>
  <c r="B57" i="5"/>
  <c r="B92" i="5" s="1"/>
  <c r="C56" i="5"/>
  <c r="C55" i="5"/>
  <c r="C54" i="5"/>
  <c r="C53" i="5"/>
  <c r="C52" i="5"/>
  <c r="C51" i="5"/>
  <c r="B51" i="5"/>
  <c r="B86" i="5" s="1"/>
  <c r="C50" i="5"/>
  <c r="C49" i="5"/>
  <c r="C48" i="5"/>
  <c r="W82" i="5"/>
  <c r="C47" i="5"/>
  <c r="C46" i="5"/>
  <c r="C45" i="5"/>
  <c r="B45" i="5"/>
  <c r="B80" i="5" s="1"/>
  <c r="C44" i="5"/>
  <c r="C43" i="5"/>
  <c r="C42" i="5"/>
  <c r="C41" i="5"/>
  <c r="C40" i="5"/>
  <c r="C39" i="5"/>
  <c r="B39" i="5"/>
  <c r="B74" i="5" s="1"/>
  <c r="AB104" i="5"/>
  <c r="AA104" i="5"/>
  <c r="Z104" i="5"/>
  <c r="Y104" i="5"/>
  <c r="X104" i="5"/>
  <c r="W104" i="5"/>
  <c r="V104" i="5"/>
  <c r="U104" i="5"/>
  <c r="T104" i="5"/>
  <c r="S104" i="5"/>
  <c r="R104" i="5"/>
  <c r="P104" i="5"/>
  <c r="O104" i="5"/>
  <c r="N104" i="5"/>
  <c r="M104" i="5"/>
  <c r="L104" i="5"/>
  <c r="K104" i="5"/>
  <c r="J104" i="5"/>
  <c r="I104" i="5"/>
  <c r="H104" i="5"/>
  <c r="G104" i="5"/>
  <c r="F104" i="5"/>
  <c r="C34" i="5"/>
  <c r="B34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B33" i="5"/>
  <c r="B68" i="5" s="1"/>
  <c r="B103" i="5" s="1"/>
  <c r="AB102" i="5"/>
  <c r="AA102" i="5"/>
  <c r="Z102" i="5"/>
  <c r="Y102" i="5"/>
  <c r="X102" i="5"/>
  <c r="V102" i="5"/>
  <c r="U102" i="5"/>
  <c r="T102" i="5"/>
  <c r="S102" i="5"/>
  <c r="R102" i="5"/>
  <c r="Q102" i="5"/>
  <c r="P102" i="5"/>
  <c r="O102" i="5"/>
  <c r="N102" i="5"/>
  <c r="M102" i="5"/>
  <c r="L102" i="5"/>
  <c r="J102" i="5"/>
  <c r="I102" i="5"/>
  <c r="H102" i="5"/>
  <c r="G102" i="5"/>
  <c r="F102" i="5"/>
  <c r="E102" i="5"/>
  <c r="B32" i="5"/>
  <c r="B67" i="5" s="1"/>
  <c r="B102" i="5" s="1"/>
  <c r="AB101" i="5"/>
  <c r="AA101" i="5"/>
  <c r="Y101" i="5"/>
  <c r="X101" i="5"/>
  <c r="W101" i="5"/>
  <c r="V101" i="5"/>
  <c r="U101" i="5"/>
  <c r="T101" i="5"/>
  <c r="S101" i="5"/>
  <c r="R101" i="5"/>
  <c r="Q101" i="5"/>
  <c r="P101" i="5"/>
  <c r="O101" i="5"/>
  <c r="M101" i="5"/>
  <c r="L101" i="5"/>
  <c r="K101" i="5"/>
  <c r="J101" i="5"/>
  <c r="I101" i="5"/>
  <c r="H101" i="5"/>
  <c r="G101" i="5"/>
  <c r="F101" i="5"/>
  <c r="C31" i="5"/>
  <c r="B31" i="5"/>
  <c r="B66" i="5" s="1"/>
  <c r="B101" i="5" s="1"/>
  <c r="AB100" i="5"/>
  <c r="AA100" i="5"/>
  <c r="Z100" i="5"/>
  <c r="Y100" i="5"/>
  <c r="X100" i="5"/>
  <c r="W100" i="5"/>
  <c r="V100" i="5"/>
  <c r="U100" i="5"/>
  <c r="T100" i="5"/>
  <c r="S100" i="5"/>
  <c r="R100" i="5"/>
  <c r="P100" i="5"/>
  <c r="O100" i="5"/>
  <c r="N100" i="5"/>
  <c r="M100" i="5"/>
  <c r="L100" i="5"/>
  <c r="K100" i="5"/>
  <c r="J100" i="5"/>
  <c r="I100" i="5"/>
  <c r="H100" i="5"/>
  <c r="G100" i="5"/>
  <c r="F100" i="5"/>
  <c r="C30" i="5"/>
  <c r="B30" i="5"/>
  <c r="B65" i="5" s="1"/>
  <c r="B100" i="5" s="1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G99" i="5"/>
  <c r="F99" i="5"/>
  <c r="E99" i="5"/>
  <c r="C29" i="5"/>
  <c r="B29" i="5"/>
  <c r="B64" i="5" s="1"/>
  <c r="B99" i="5" s="1"/>
  <c r="AB98" i="5"/>
  <c r="AA98" i="5"/>
  <c r="Z98" i="5"/>
  <c r="Y98" i="5"/>
  <c r="X98" i="5"/>
  <c r="V98" i="5"/>
  <c r="U98" i="5"/>
  <c r="T98" i="5"/>
  <c r="S98" i="5"/>
  <c r="R98" i="5"/>
  <c r="Q98" i="5"/>
  <c r="P98" i="5"/>
  <c r="O98" i="5"/>
  <c r="N98" i="5"/>
  <c r="M98" i="5"/>
  <c r="L98" i="5"/>
  <c r="J98" i="5"/>
  <c r="I98" i="5"/>
  <c r="H98" i="5"/>
  <c r="G98" i="5"/>
  <c r="F98" i="5"/>
  <c r="C28" i="5"/>
  <c r="B28" i="5"/>
  <c r="AB97" i="5"/>
  <c r="AA97" i="5"/>
  <c r="Y97" i="5"/>
  <c r="X97" i="5"/>
  <c r="W97" i="5"/>
  <c r="V97" i="5"/>
  <c r="U97" i="5"/>
  <c r="T97" i="5"/>
  <c r="S97" i="5"/>
  <c r="R97" i="5"/>
  <c r="Q97" i="5"/>
  <c r="P97" i="5"/>
  <c r="O97" i="5"/>
  <c r="M97" i="5"/>
  <c r="L97" i="5"/>
  <c r="K97" i="5"/>
  <c r="J97" i="5"/>
  <c r="I97" i="5"/>
  <c r="H97" i="5"/>
  <c r="G97" i="5"/>
  <c r="F97" i="5"/>
  <c r="C27" i="5"/>
  <c r="B27" i="5"/>
  <c r="B62" i="5" s="1"/>
  <c r="B97" i="5" s="1"/>
  <c r="AB96" i="5"/>
  <c r="AA96" i="5"/>
  <c r="Z96" i="5"/>
  <c r="Y96" i="5"/>
  <c r="X96" i="5"/>
  <c r="W96" i="5"/>
  <c r="V96" i="5"/>
  <c r="U96" i="5"/>
  <c r="T96" i="5"/>
  <c r="S96" i="5"/>
  <c r="R96" i="5"/>
  <c r="P96" i="5"/>
  <c r="O96" i="5"/>
  <c r="N96" i="5"/>
  <c r="M96" i="5"/>
  <c r="L96" i="5"/>
  <c r="K96" i="5"/>
  <c r="J96" i="5"/>
  <c r="I96" i="5"/>
  <c r="H96" i="5"/>
  <c r="G96" i="5"/>
  <c r="F96" i="5"/>
  <c r="C26" i="5"/>
  <c r="B26" i="5"/>
  <c r="B61" i="5" s="1"/>
  <c r="B96" i="5" s="1"/>
  <c r="AB95" i="5"/>
  <c r="AA95" i="5"/>
  <c r="Z95" i="5"/>
  <c r="Y95" i="5"/>
  <c r="X95" i="5"/>
  <c r="W95" i="5"/>
  <c r="V95" i="5"/>
  <c r="U95" i="5"/>
  <c r="S95" i="5"/>
  <c r="R95" i="5"/>
  <c r="Q95" i="5"/>
  <c r="P95" i="5"/>
  <c r="O95" i="5"/>
  <c r="N95" i="5"/>
  <c r="M95" i="5"/>
  <c r="L95" i="5"/>
  <c r="K95" i="5"/>
  <c r="J95" i="5"/>
  <c r="I95" i="5"/>
  <c r="G95" i="5"/>
  <c r="F95" i="5"/>
  <c r="E95" i="5"/>
  <c r="B25" i="5"/>
  <c r="B60" i="5" s="1"/>
  <c r="B95" i="5" s="1"/>
  <c r="AB94" i="5"/>
  <c r="AA94" i="5"/>
  <c r="Z94" i="5"/>
  <c r="Y94" i="5"/>
  <c r="X94" i="5"/>
  <c r="V94" i="5"/>
  <c r="U94" i="5"/>
  <c r="T94" i="5"/>
  <c r="S94" i="5"/>
  <c r="R94" i="5"/>
  <c r="Q94" i="5"/>
  <c r="P94" i="5"/>
  <c r="O94" i="5"/>
  <c r="N94" i="5"/>
  <c r="M94" i="5"/>
  <c r="L94" i="5"/>
  <c r="J94" i="5"/>
  <c r="I94" i="5"/>
  <c r="H94" i="5"/>
  <c r="G94" i="5"/>
  <c r="F94" i="5"/>
  <c r="E94" i="5"/>
  <c r="B24" i="5"/>
  <c r="B59" i="5" s="1"/>
  <c r="B94" i="5" s="1"/>
  <c r="C23" i="5"/>
  <c r="AA93" i="5"/>
  <c r="Y93" i="5"/>
  <c r="X93" i="5"/>
  <c r="W93" i="5"/>
  <c r="V93" i="5"/>
  <c r="U93" i="5"/>
  <c r="T93" i="5"/>
  <c r="S93" i="5"/>
  <c r="R93" i="5"/>
  <c r="Q93" i="5"/>
  <c r="P93" i="5"/>
  <c r="O93" i="5"/>
  <c r="M93" i="5"/>
  <c r="L93" i="5"/>
  <c r="K93" i="5"/>
  <c r="J93" i="5"/>
  <c r="I93" i="5"/>
  <c r="H93" i="5"/>
  <c r="G93" i="5"/>
  <c r="F93" i="5"/>
  <c r="E93" i="5"/>
  <c r="B23" i="5"/>
  <c r="B58" i="5" s="1"/>
  <c r="B93" i="5" s="1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C22" i="5"/>
  <c r="B2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B21" i="5"/>
  <c r="B56" i="5" s="1"/>
  <c r="B91" i="5" s="1"/>
  <c r="AB90" i="5"/>
  <c r="AA90" i="5"/>
  <c r="Z90" i="5"/>
  <c r="Y90" i="5"/>
  <c r="X90" i="5"/>
  <c r="V90" i="5"/>
  <c r="U90" i="5"/>
  <c r="T90" i="5"/>
  <c r="S90" i="5"/>
  <c r="R90" i="5"/>
  <c r="Q90" i="5"/>
  <c r="P90" i="5"/>
  <c r="O90" i="5"/>
  <c r="N90" i="5"/>
  <c r="M90" i="5"/>
  <c r="L90" i="5"/>
  <c r="J90" i="5"/>
  <c r="I90" i="5"/>
  <c r="H90" i="5"/>
  <c r="G90" i="5"/>
  <c r="F90" i="5"/>
  <c r="E90" i="5"/>
  <c r="B20" i="5"/>
  <c r="B55" i="5" s="1"/>
  <c r="B90" i="5" s="1"/>
  <c r="AB89" i="5"/>
  <c r="AA89" i="5"/>
  <c r="Y89" i="5"/>
  <c r="X89" i="5"/>
  <c r="W89" i="5"/>
  <c r="V89" i="5"/>
  <c r="U89" i="5"/>
  <c r="T89" i="5"/>
  <c r="S89" i="5"/>
  <c r="R89" i="5"/>
  <c r="Q89" i="5"/>
  <c r="P89" i="5"/>
  <c r="O89" i="5"/>
  <c r="M89" i="5"/>
  <c r="L89" i="5"/>
  <c r="K89" i="5"/>
  <c r="J89" i="5"/>
  <c r="I89" i="5"/>
  <c r="H89" i="5"/>
  <c r="G89" i="5"/>
  <c r="F89" i="5"/>
  <c r="C19" i="5"/>
  <c r="B19" i="5"/>
  <c r="B54" i="5" s="1"/>
  <c r="B89" i="5" s="1"/>
  <c r="AB88" i="5"/>
  <c r="AA88" i="5"/>
  <c r="Z88" i="5"/>
  <c r="Y88" i="5"/>
  <c r="X88" i="5"/>
  <c r="W88" i="5"/>
  <c r="V88" i="5"/>
  <c r="U88" i="5"/>
  <c r="T88" i="5"/>
  <c r="S88" i="5"/>
  <c r="R88" i="5"/>
  <c r="P88" i="5"/>
  <c r="O88" i="5"/>
  <c r="N88" i="5"/>
  <c r="M88" i="5"/>
  <c r="L88" i="5"/>
  <c r="K88" i="5"/>
  <c r="J88" i="5"/>
  <c r="I88" i="5"/>
  <c r="H88" i="5"/>
  <c r="G88" i="5"/>
  <c r="F88" i="5"/>
  <c r="C18" i="5"/>
  <c r="B18" i="5"/>
  <c r="B53" i="5" s="1"/>
  <c r="B88" i="5" s="1"/>
  <c r="C17" i="5"/>
  <c r="AA87" i="5"/>
  <c r="Z87" i="5"/>
  <c r="Y87" i="5"/>
  <c r="X87" i="5"/>
  <c r="W87" i="5"/>
  <c r="V87" i="5"/>
  <c r="U87" i="5"/>
  <c r="S87" i="5"/>
  <c r="R87" i="5"/>
  <c r="Q87" i="5"/>
  <c r="P87" i="5"/>
  <c r="O87" i="5"/>
  <c r="N87" i="5"/>
  <c r="M87" i="5"/>
  <c r="L87" i="5"/>
  <c r="K87" i="5"/>
  <c r="J87" i="5"/>
  <c r="I87" i="5"/>
  <c r="G87" i="5"/>
  <c r="F87" i="5"/>
  <c r="E87" i="5"/>
  <c r="B17" i="5"/>
  <c r="B52" i="5" s="1"/>
  <c r="B87" i="5" s="1"/>
  <c r="AB86" i="5"/>
  <c r="AA86" i="5"/>
  <c r="Z86" i="5"/>
  <c r="Y86" i="5"/>
  <c r="X86" i="5"/>
  <c r="V86" i="5"/>
  <c r="U86" i="5"/>
  <c r="T86" i="5"/>
  <c r="S86" i="5"/>
  <c r="R86" i="5"/>
  <c r="Q86" i="5"/>
  <c r="P86" i="5"/>
  <c r="O86" i="5"/>
  <c r="N86" i="5"/>
  <c r="M86" i="5"/>
  <c r="L86" i="5"/>
  <c r="J86" i="5"/>
  <c r="I86" i="5"/>
  <c r="H86" i="5"/>
  <c r="G86" i="5"/>
  <c r="F86" i="5"/>
  <c r="C16" i="5"/>
  <c r="B16" i="5"/>
  <c r="AB85" i="5"/>
  <c r="AA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C15" i="5"/>
  <c r="B15" i="5"/>
  <c r="B50" i="5" s="1"/>
  <c r="B85" i="5" s="1"/>
  <c r="AB84" i="5"/>
  <c r="AA84" i="5"/>
  <c r="Z84" i="5"/>
  <c r="Y84" i="5"/>
  <c r="X84" i="5"/>
  <c r="W84" i="5"/>
  <c r="V84" i="5"/>
  <c r="U84" i="5"/>
  <c r="T84" i="5"/>
  <c r="S84" i="5"/>
  <c r="R84" i="5"/>
  <c r="P84" i="5"/>
  <c r="O84" i="5"/>
  <c r="N84" i="5"/>
  <c r="M84" i="5"/>
  <c r="L84" i="5"/>
  <c r="K84" i="5"/>
  <c r="J84" i="5"/>
  <c r="I84" i="5"/>
  <c r="H84" i="5"/>
  <c r="C14" i="5"/>
  <c r="F84" i="5"/>
  <c r="B14" i="5"/>
  <c r="B49" i="5" s="1"/>
  <c r="B84" i="5" s="1"/>
  <c r="AB83" i="5"/>
  <c r="AA83" i="5"/>
  <c r="Z83" i="5"/>
  <c r="Y83" i="5"/>
  <c r="X83" i="5"/>
  <c r="W83" i="5"/>
  <c r="V83" i="5"/>
  <c r="U83" i="5"/>
  <c r="S83" i="5"/>
  <c r="R83" i="5"/>
  <c r="Q83" i="5"/>
  <c r="P83" i="5"/>
  <c r="O83" i="5"/>
  <c r="N83" i="5"/>
  <c r="M83" i="5"/>
  <c r="L83" i="5"/>
  <c r="K83" i="5"/>
  <c r="J83" i="5"/>
  <c r="I83" i="5"/>
  <c r="G83" i="5"/>
  <c r="F83" i="5"/>
  <c r="E83" i="5"/>
  <c r="B13" i="5"/>
  <c r="B48" i="5" s="1"/>
  <c r="B83" i="5" s="1"/>
  <c r="AB82" i="5"/>
  <c r="AA82" i="5"/>
  <c r="Z82" i="5"/>
  <c r="Y82" i="5"/>
  <c r="X82" i="5"/>
  <c r="V82" i="5"/>
  <c r="U82" i="5"/>
  <c r="T82" i="5"/>
  <c r="S82" i="5"/>
  <c r="R82" i="5"/>
  <c r="Q82" i="5"/>
  <c r="P82" i="5"/>
  <c r="O82" i="5"/>
  <c r="N82" i="5"/>
  <c r="M82" i="5"/>
  <c r="L82" i="5"/>
  <c r="J82" i="5"/>
  <c r="I82" i="5"/>
  <c r="H82" i="5"/>
  <c r="G82" i="5"/>
  <c r="F82" i="5"/>
  <c r="E82" i="5"/>
  <c r="B12" i="5"/>
  <c r="B47" i="5" s="1"/>
  <c r="B82" i="5" s="1"/>
  <c r="AB81" i="5"/>
  <c r="AA81" i="5"/>
  <c r="Y81" i="5"/>
  <c r="X81" i="5"/>
  <c r="W81" i="5"/>
  <c r="V81" i="5"/>
  <c r="U81" i="5"/>
  <c r="T81" i="5"/>
  <c r="S81" i="5"/>
  <c r="R81" i="5"/>
  <c r="Q81" i="5"/>
  <c r="P81" i="5"/>
  <c r="O81" i="5"/>
  <c r="M81" i="5"/>
  <c r="L81" i="5"/>
  <c r="K81" i="5"/>
  <c r="J81" i="5"/>
  <c r="I81" i="5"/>
  <c r="H81" i="5"/>
  <c r="G81" i="5"/>
  <c r="F81" i="5"/>
  <c r="E81" i="5"/>
  <c r="C11" i="5"/>
  <c r="B11" i="5"/>
  <c r="B46" i="5" s="1"/>
  <c r="B81" i="5" s="1"/>
  <c r="AB80" i="5"/>
  <c r="AA80" i="5"/>
  <c r="Z80" i="5"/>
  <c r="Y80" i="5"/>
  <c r="X80" i="5"/>
  <c r="W80" i="5"/>
  <c r="V80" i="5"/>
  <c r="U80" i="5"/>
  <c r="T80" i="5"/>
  <c r="S80" i="5"/>
  <c r="R80" i="5"/>
  <c r="P80" i="5"/>
  <c r="O80" i="5"/>
  <c r="N80" i="5"/>
  <c r="M80" i="5"/>
  <c r="L80" i="5"/>
  <c r="K80" i="5"/>
  <c r="J80" i="5"/>
  <c r="I80" i="5"/>
  <c r="H80" i="5"/>
  <c r="G80" i="5"/>
  <c r="F80" i="5"/>
  <c r="C10" i="5"/>
  <c r="B1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B9" i="5"/>
  <c r="B44" i="5" s="1"/>
  <c r="B79" i="5" s="1"/>
  <c r="AB78" i="5"/>
  <c r="AA78" i="5"/>
  <c r="Z78" i="5"/>
  <c r="Y78" i="5"/>
  <c r="X78" i="5"/>
  <c r="V78" i="5"/>
  <c r="U78" i="5"/>
  <c r="T78" i="5"/>
  <c r="S78" i="5"/>
  <c r="R78" i="5"/>
  <c r="Q78" i="5"/>
  <c r="P78" i="5"/>
  <c r="O78" i="5"/>
  <c r="N78" i="5"/>
  <c r="M78" i="5"/>
  <c r="L78" i="5"/>
  <c r="J78" i="5"/>
  <c r="I78" i="5"/>
  <c r="H78" i="5"/>
  <c r="G78" i="5"/>
  <c r="F78" i="5"/>
  <c r="E78" i="5"/>
  <c r="B8" i="5"/>
  <c r="B43" i="5" s="1"/>
  <c r="B78" i="5" s="1"/>
  <c r="AB77" i="5"/>
  <c r="AA77" i="5"/>
  <c r="Y77" i="5"/>
  <c r="X77" i="5"/>
  <c r="W77" i="5"/>
  <c r="V77" i="5"/>
  <c r="U77" i="5"/>
  <c r="T77" i="5"/>
  <c r="S77" i="5"/>
  <c r="R77" i="5"/>
  <c r="Q77" i="5"/>
  <c r="P77" i="5"/>
  <c r="O77" i="5"/>
  <c r="M77" i="5"/>
  <c r="L77" i="5"/>
  <c r="K77" i="5"/>
  <c r="J77" i="5"/>
  <c r="I77" i="5"/>
  <c r="H77" i="5"/>
  <c r="G77" i="5"/>
  <c r="F77" i="5"/>
  <c r="C7" i="5"/>
  <c r="B7" i="5"/>
  <c r="B42" i="5" s="1"/>
  <c r="B77" i="5" s="1"/>
  <c r="AB76" i="5"/>
  <c r="AA76" i="5"/>
  <c r="Z76" i="5"/>
  <c r="Y76" i="5"/>
  <c r="X76" i="5"/>
  <c r="W76" i="5"/>
  <c r="V76" i="5"/>
  <c r="U76" i="5"/>
  <c r="T76" i="5"/>
  <c r="S76" i="5"/>
  <c r="R76" i="5"/>
  <c r="P76" i="5"/>
  <c r="O76" i="5"/>
  <c r="N76" i="5"/>
  <c r="M76" i="5"/>
  <c r="L76" i="5"/>
  <c r="K76" i="5"/>
  <c r="J76" i="5"/>
  <c r="I76" i="5"/>
  <c r="H76" i="5"/>
  <c r="G76" i="5"/>
  <c r="F76" i="5"/>
  <c r="C6" i="5"/>
  <c r="B6" i="5"/>
  <c r="B41" i="5" s="1"/>
  <c r="B76" i="5" s="1"/>
  <c r="AB75" i="5"/>
  <c r="AA75" i="5"/>
  <c r="Z75" i="5"/>
  <c r="Y75" i="5"/>
  <c r="X75" i="5"/>
  <c r="W75" i="5"/>
  <c r="V75" i="5"/>
  <c r="U75" i="5"/>
  <c r="S75" i="5"/>
  <c r="R75" i="5"/>
  <c r="Q75" i="5"/>
  <c r="C5" i="5"/>
  <c r="O75" i="5"/>
  <c r="N75" i="5"/>
  <c r="M75" i="5"/>
  <c r="L75" i="5"/>
  <c r="K75" i="5"/>
  <c r="J75" i="5"/>
  <c r="I75" i="5"/>
  <c r="G75" i="5"/>
  <c r="F75" i="5"/>
  <c r="E75" i="5"/>
  <c r="B5" i="5"/>
  <c r="B40" i="5" s="1"/>
  <c r="B75" i="5" s="1"/>
  <c r="AB74" i="5"/>
  <c r="AA74" i="5"/>
  <c r="Z74" i="5"/>
  <c r="Y74" i="5"/>
  <c r="X74" i="5"/>
  <c r="V74" i="5"/>
  <c r="U74" i="5"/>
  <c r="T74" i="5"/>
  <c r="S74" i="5"/>
  <c r="R74" i="5"/>
  <c r="Q74" i="5"/>
  <c r="P74" i="5"/>
  <c r="O74" i="5"/>
  <c r="N74" i="5"/>
  <c r="M74" i="5"/>
  <c r="L74" i="5"/>
  <c r="J74" i="5"/>
  <c r="I74" i="5"/>
  <c r="H74" i="5"/>
  <c r="G74" i="5"/>
  <c r="F74" i="5"/>
  <c r="C4" i="5"/>
  <c r="B4" i="5"/>
  <c r="Q104" i="4"/>
  <c r="E104" i="4"/>
  <c r="W102" i="4"/>
  <c r="K102" i="4"/>
  <c r="Z101" i="4"/>
  <c r="N101" i="4"/>
  <c r="Q100" i="4"/>
  <c r="E100" i="4"/>
  <c r="T99" i="4"/>
  <c r="H99" i="4"/>
  <c r="W98" i="4"/>
  <c r="K98" i="4"/>
  <c r="Z97" i="4"/>
  <c r="N97" i="4"/>
  <c r="Q96" i="4"/>
  <c r="E96" i="4"/>
  <c r="T95" i="4"/>
  <c r="H95" i="4"/>
  <c r="Z93" i="4"/>
  <c r="N93" i="4"/>
  <c r="Q92" i="4"/>
  <c r="E92" i="4"/>
  <c r="W90" i="4"/>
  <c r="K90" i="4"/>
  <c r="Z89" i="4"/>
  <c r="N89" i="4"/>
  <c r="Q88" i="4"/>
  <c r="E88" i="4"/>
  <c r="T87" i="4"/>
  <c r="H87" i="4"/>
  <c r="W86" i="4"/>
  <c r="K86" i="4"/>
  <c r="Z85" i="4"/>
  <c r="N85" i="4"/>
  <c r="Q84" i="4"/>
  <c r="E84" i="4"/>
  <c r="D84" i="4" s="1"/>
  <c r="T83" i="4"/>
  <c r="H83" i="4"/>
  <c r="Z81" i="4"/>
  <c r="N81" i="4"/>
  <c r="Q80" i="4"/>
  <c r="E80" i="4"/>
  <c r="W78" i="4"/>
  <c r="K78" i="4"/>
  <c r="Z77" i="4"/>
  <c r="N77" i="4"/>
  <c r="Q76" i="4"/>
  <c r="E76" i="4"/>
  <c r="D76" i="4" s="1"/>
  <c r="T75" i="4"/>
  <c r="H75" i="4"/>
  <c r="W74" i="4"/>
  <c r="K74" i="4"/>
  <c r="C69" i="4"/>
  <c r="B69" i="4"/>
  <c r="B104" i="4" s="1"/>
  <c r="C68" i="4"/>
  <c r="C67" i="4"/>
  <c r="C66" i="4"/>
  <c r="C65" i="4"/>
  <c r="C64" i="4"/>
  <c r="C63" i="4"/>
  <c r="B63" i="4"/>
  <c r="B98" i="4" s="1"/>
  <c r="C62" i="4"/>
  <c r="C61" i="4"/>
  <c r="C60" i="4"/>
  <c r="W94" i="4"/>
  <c r="K94" i="4"/>
  <c r="C59" i="4"/>
  <c r="C58" i="4"/>
  <c r="C57" i="4"/>
  <c r="B57" i="4"/>
  <c r="B92" i="4" s="1"/>
  <c r="C56" i="4"/>
  <c r="C55" i="4"/>
  <c r="C54" i="4"/>
  <c r="C53" i="4"/>
  <c r="C52" i="4"/>
  <c r="C51" i="4"/>
  <c r="B51" i="4"/>
  <c r="B86" i="4" s="1"/>
  <c r="C50" i="4"/>
  <c r="C49" i="4"/>
  <c r="C48" i="4"/>
  <c r="W82" i="4"/>
  <c r="K82" i="4"/>
  <c r="C46" i="4"/>
  <c r="C45" i="4"/>
  <c r="B45" i="4"/>
  <c r="B80" i="4" s="1"/>
  <c r="C44" i="4"/>
  <c r="C43" i="4"/>
  <c r="C42" i="4"/>
  <c r="C41" i="4"/>
  <c r="C40" i="4"/>
  <c r="C39" i="4"/>
  <c r="B39" i="4"/>
  <c r="B74" i="4" s="1"/>
  <c r="AB104" i="4"/>
  <c r="AA104" i="4"/>
  <c r="Z104" i="4"/>
  <c r="Y104" i="4"/>
  <c r="X104" i="4"/>
  <c r="W104" i="4"/>
  <c r="V104" i="4"/>
  <c r="U104" i="4"/>
  <c r="T104" i="4"/>
  <c r="S104" i="4"/>
  <c r="R104" i="4"/>
  <c r="P104" i="4"/>
  <c r="O104" i="4"/>
  <c r="N104" i="4"/>
  <c r="M104" i="4"/>
  <c r="L104" i="4"/>
  <c r="K104" i="4"/>
  <c r="J104" i="4"/>
  <c r="I104" i="4"/>
  <c r="H104" i="4"/>
  <c r="G104" i="4"/>
  <c r="F104" i="4"/>
  <c r="C34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B68" i="4"/>
  <c r="B103" i="4" s="1"/>
  <c r="AB102" i="4"/>
  <c r="AA102" i="4"/>
  <c r="Z102" i="4"/>
  <c r="Y102" i="4"/>
  <c r="X102" i="4"/>
  <c r="V102" i="4"/>
  <c r="U102" i="4"/>
  <c r="T102" i="4"/>
  <c r="S102" i="4"/>
  <c r="R102" i="4"/>
  <c r="Q102" i="4"/>
  <c r="P102" i="4"/>
  <c r="O102" i="4"/>
  <c r="N102" i="4"/>
  <c r="M102" i="4"/>
  <c r="L102" i="4"/>
  <c r="J102" i="4"/>
  <c r="I102" i="4"/>
  <c r="H102" i="4"/>
  <c r="G102" i="4"/>
  <c r="F102" i="4"/>
  <c r="E102" i="4"/>
  <c r="B67" i="4"/>
  <c r="B102" i="4" s="1"/>
  <c r="AB101" i="4"/>
  <c r="AA101" i="4"/>
  <c r="Y101" i="4"/>
  <c r="X101" i="4"/>
  <c r="W101" i="4"/>
  <c r="V101" i="4"/>
  <c r="U101" i="4"/>
  <c r="T101" i="4"/>
  <c r="S101" i="4"/>
  <c r="R101" i="4"/>
  <c r="Q101" i="4"/>
  <c r="P101" i="4"/>
  <c r="O101" i="4"/>
  <c r="M101" i="4"/>
  <c r="L101" i="4"/>
  <c r="K101" i="4"/>
  <c r="J101" i="4"/>
  <c r="I101" i="4"/>
  <c r="H101" i="4"/>
  <c r="G101" i="4"/>
  <c r="F101" i="4"/>
  <c r="C31" i="4"/>
  <c r="B66" i="4"/>
  <c r="B101" i="4" s="1"/>
  <c r="AB100" i="4"/>
  <c r="AA100" i="4"/>
  <c r="Z100" i="4"/>
  <c r="Y100" i="4"/>
  <c r="X100" i="4"/>
  <c r="W100" i="4"/>
  <c r="V100" i="4"/>
  <c r="U100" i="4"/>
  <c r="T100" i="4"/>
  <c r="S100" i="4"/>
  <c r="R100" i="4"/>
  <c r="P100" i="4"/>
  <c r="O100" i="4"/>
  <c r="N100" i="4"/>
  <c r="M100" i="4"/>
  <c r="L100" i="4"/>
  <c r="K100" i="4"/>
  <c r="J100" i="4"/>
  <c r="I100" i="4"/>
  <c r="H100" i="4"/>
  <c r="G100" i="4"/>
  <c r="F100" i="4"/>
  <c r="C30" i="4"/>
  <c r="B65" i="4"/>
  <c r="B100" i="4" s="1"/>
  <c r="C29" i="4"/>
  <c r="AA99" i="4"/>
  <c r="Z99" i="4"/>
  <c r="Y99" i="4"/>
  <c r="X99" i="4"/>
  <c r="W99" i="4"/>
  <c r="V99" i="4"/>
  <c r="U99" i="4"/>
  <c r="S99" i="4"/>
  <c r="R99" i="4"/>
  <c r="Q99" i="4"/>
  <c r="P99" i="4"/>
  <c r="O99" i="4"/>
  <c r="N99" i="4"/>
  <c r="M99" i="4"/>
  <c r="L99" i="4"/>
  <c r="K99" i="4"/>
  <c r="J99" i="4"/>
  <c r="I99" i="4"/>
  <c r="G99" i="4"/>
  <c r="F99" i="4"/>
  <c r="E99" i="4"/>
  <c r="B64" i="4"/>
  <c r="B99" i="4" s="1"/>
  <c r="AB98" i="4"/>
  <c r="AA98" i="4"/>
  <c r="Z98" i="4"/>
  <c r="Y98" i="4"/>
  <c r="X98" i="4"/>
  <c r="V98" i="4"/>
  <c r="U98" i="4"/>
  <c r="T98" i="4"/>
  <c r="S98" i="4"/>
  <c r="R98" i="4"/>
  <c r="Q98" i="4"/>
  <c r="P98" i="4"/>
  <c r="O98" i="4"/>
  <c r="N98" i="4"/>
  <c r="M98" i="4"/>
  <c r="L98" i="4"/>
  <c r="J98" i="4"/>
  <c r="I98" i="4"/>
  <c r="H98" i="4"/>
  <c r="G98" i="4"/>
  <c r="F98" i="4"/>
  <c r="C28" i="4"/>
  <c r="AB97" i="4"/>
  <c r="AA97" i="4"/>
  <c r="Y97" i="4"/>
  <c r="X97" i="4"/>
  <c r="W97" i="4"/>
  <c r="V97" i="4"/>
  <c r="U97" i="4"/>
  <c r="T97" i="4"/>
  <c r="S97" i="4"/>
  <c r="R97" i="4"/>
  <c r="Q97" i="4"/>
  <c r="P97" i="4"/>
  <c r="O97" i="4"/>
  <c r="M97" i="4"/>
  <c r="L97" i="4"/>
  <c r="K97" i="4"/>
  <c r="J97" i="4"/>
  <c r="I97" i="4"/>
  <c r="H97" i="4"/>
  <c r="G97" i="4"/>
  <c r="F97" i="4"/>
  <c r="C27" i="4"/>
  <c r="B62" i="4"/>
  <c r="B97" i="4" s="1"/>
  <c r="AB96" i="4"/>
  <c r="AA96" i="4"/>
  <c r="Z96" i="4"/>
  <c r="Y96" i="4"/>
  <c r="X96" i="4"/>
  <c r="W96" i="4"/>
  <c r="V96" i="4"/>
  <c r="U96" i="4"/>
  <c r="T96" i="4"/>
  <c r="S96" i="4"/>
  <c r="R96" i="4"/>
  <c r="P96" i="4"/>
  <c r="O96" i="4"/>
  <c r="N96" i="4"/>
  <c r="M96" i="4"/>
  <c r="L96" i="4"/>
  <c r="K96" i="4"/>
  <c r="J96" i="4"/>
  <c r="I96" i="4"/>
  <c r="H96" i="4"/>
  <c r="G96" i="4"/>
  <c r="F96" i="4"/>
  <c r="C26" i="4"/>
  <c r="B61" i="4"/>
  <c r="B96" i="4" s="1"/>
  <c r="AB95" i="4"/>
  <c r="AA95" i="4"/>
  <c r="Z95" i="4"/>
  <c r="Y95" i="4"/>
  <c r="X95" i="4"/>
  <c r="W95" i="4"/>
  <c r="V95" i="4"/>
  <c r="U95" i="4"/>
  <c r="S95" i="4"/>
  <c r="R95" i="4"/>
  <c r="Q95" i="4"/>
  <c r="P95" i="4"/>
  <c r="O95" i="4"/>
  <c r="N95" i="4"/>
  <c r="M95" i="4"/>
  <c r="L95" i="4"/>
  <c r="K95" i="4"/>
  <c r="J95" i="4"/>
  <c r="I95" i="4"/>
  <c r="G95" i="4"/>
  <c r="F95" i="4"/>
  <c r="E95" i="4"/>
  <c r="B60" i="4"/>
  <c r="B95" i="4" s="1"/>
  <c r="AB94" i="4"/>
  <c r="AA94" i="4"/>
  <c r="Z94" i="4"/>
  <c r="Y94" i="4"/>
  <c r="X94" i="4"/>
  <c r="V94" i="4"/>
  <c r="U94" i="4"/>
  <c r="T94" i="4"/>
  <c r="S94" i="4"/>
  <c r="R94" i="4"/>
  <c r="Q94" i="4"/>
  <c r="P94" i="4"/>
  <c r="O94" i="4"/>
  <c r="N94" i="4"/>
  <c r="M94" i="4"/>
  <c r="L94" i="4"/>
  <c r="J94" i="4"/>
  <c r="I94" i="4"/>
  <c r="H94" i="4"/>
  <c r="G94" i="4"/>
  <c r="F94" i="4"/>
  <c r="E94" i="4"/>
  <c r="B59" i="4"/>
  <c r="B94" i="4" s="1"/>
  <c r="C23" i="4"/>
  <c r="AA93" i="4"/>
  <c r="Y93" i="4"/>
  <c r="X93" i="4"/>
  <c r="W93" i="4"/>
  <c r="V93" i="4"/>
  <c r="U93" i="4"/>
  <c r="T93" i="4"/>
  <c r="S93" i="4"/>
  <c r="R93" i="4"/>
  <c r="Q93" i="4"/>
  <c r="P93" i="4"/>
  <c r="O93" i="4"/>
  <c r="M93" i="4"/>
  <c r="L93" i="4"/>
  <c r="K93" i="4"/>
  <c r="J93" i="4"/>
  <c r="I93" i="4"/>
  <c r="H93" i="4"/>
  <c r="G93" i="4"/>
  <c r="F93" i="4"/>
  <c r="E93" i="4"/>
  <c r="B58" i="4"/>
  <c r="B93" i="4" s="1"/>
  <c r="AB92" i="4"/>
  <c r="AA92" i="4"/>
  <c r="Z92" i="4"/>
  <c r="Y92" i="4"/>
  <c r="X92" i="4"/>
  <c r="W92" i="4"/>
  <c r="V92" i="4"/>
  <c r="U92" i="4"/>
  <c r="T92" i="4"/>
  <c r="S92" i="4"/>
  <c r="R92" i="4"/>
  <c r="P92" i="4"/>
  <c r="O92" i="4"/>
  <c r="N92" i="4"/>
  <c r="M92" i="4"/>
  <c r="L92" i="4"/>
  <c r="K92" i="4"/>
  <c r="J92" i="4"/>
  <c r="I92" i="4"/>
  <c r="H92" i="4"/>
  <c r="G92" i="4"/>
  <c r="F92" i="4"/>
  <c r="C22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B56" i="4"/>
  <c r="B91" i="4" s="1"/>
  <c r="AB90" i="4"/>
  <c r="AA90" i="4"/>
  <c r="Z90" i="4"/>
  <c r="Y90" i="4"/>
  <c r="X90" i="4"/>
  <c r="V90" i="4"/>
  <c r="U90" i="4"/>
  <c r="T90" i="4"/>
  <c r="S90" i="4"/>
  <c r="R90" i="4"/>
  <c r="Q90" i="4"/>
  <c r="P90" i="4"/>
  <c r="O90" i="4"/>
  <c r="N90" i="4"/>
  <c r="M90" i="4"/>
  <c r="L90" i="4"/>
  <c r="J90" i="4"/>
  <c r="I90" i="4"/>
  <c r="H90" i="4"/>
  <c r="G90" i="4"/>
  <c r="F90" i="4"/>
  <c r="E90" i="4"/>
  <c r="B55" i="4"/>
  <c r="B90" i="4" s="1"/>
  <c r="AB89" i="4"/>
  <c r="AA89" i="4"/>
  <c r="Y89" i="4"/>
  <c r="X89" i="4"/>
  <c r="W89" i="4"/>
  <c r="V89" i="4"/>
  <c r="U89" i="4"/>
  <c r="T89" i="4"/>
  <c r="S89" i="4"/>
  <c r="R89" i="4"/>
  <c r="Q89" i="4"/>
  <c r="P89" i="4"/>
  <c r="O89" i="4"/>
  <c r="M89" i="4"/>
  <c r="L89" i="4"/>
  <c r="K89" i="4"/>
  <c r="J89" i="4"/>
  <c r="I89" i="4"/>
  <c r="H89" i="4"/>
  <c r="G89" i="4"/>
  <c r="F89" i="4"/>
  <c r="C19" i="4"/>
  <c r="B54" i="4"/>
  <c r="B89" i="4" s="1"/>
  <c r="AB88" i="4"/>
  <c r="AA88" i="4"/>
  <c r="Z88" i="4"/>
  <c r="Y88" i="4"/>
  <c r="X88" i="4"/>
  <c r="W88" i="4"/>
  <c r="V88" i="4"/>
  <c r="U88" i="4"/>
  <c r="T88" i="4"/>
  <c r="S88" i="4"/>
  <c r="R88" i="4"/>
  <c r="P88" i="4"/>
  <c r="O88" i="4"/>
  <c r="N88" i="4"/>
  <c r="M88" i="4"/>
  <c r="L88" i="4"/>
  <c r="K88" i="4"/>
  <c r="J88" i="4"/>
  <c r="I88" i="4"/>
  <c r="H88" i="4"/>
  <c r="G88" i="4"/>
  <c r="F88" i="4"/>
  <c r="C18" i="4"/>
  <c r="B53" i="4"/>
  <c r="B88" i="4" s="1"/>
  <c r="AB87" i="4"/>
  <c r="AA87" i="4"/>
  <c r="Z87" i="4"/>
  <c r="Y87" i="4"/>
  <c r="X87" i="4"/>
  <c r="W87" i="4"/>
  <c r="V87" i="4"/>
  <c r="U87" i="4"/>
  <c r="S87" i="4"/>
  <c r="R87" i="4"/>
  <c r="Q87" i="4"/>
  <c r="P87" i="4"/>
  <c r="O87" i="4"/>
  <c r="N87" i="4"/>
  <c r="M87" i="4"/>
  <c r="L87" i="4"/>
  <c r="K87" i="4"/>
  <c r="J87" i="4"/>
  <c r="I87" i="4"/>
  <c r="G87" i="4"/>
  <c r="F87" i="4"/>
  <c r="E87" i="4"/>
  <c r="C17" i="4"/>
  <c r="B52" i="4"/>
  <c r="B87" i="4" s="1"/>
  <c r="AB86" i="4"/>
  <c r="AA86" i="4"/>
  <c r="Z86" i="4"/>
  <c r="Y86" i="4"/>
  <c r="X86" i="4"/>
  <c r="V86" i="4"/>
  <c r="U86" i="4"/>
  <c r="T86" i="4"/>
  <c r="S86" i="4"/>
  <c r="R86" i="4"/>
  <c r="Q86" i="4"/>
  <c r="P86" i="4"/>
  <c r="O86" i="4"/>
  <c r="N86" i="4"/>
  <c r="M86" i="4"/>
  <c r="L86" i="4"/>
  <c r="J86" i="4"/>
  <c r="I86" i="4"/>
  <c r="H86" i="4"/>
  <c r="G86" i="4"/>
  <c r="F86" i="4"/>
  <c r="C16" i="4"/>
  <c r="AB85" i="4"/>
  <c r="AA85" i="4"/>
  <c r="Y85" i="4"/>
  <c r="X85" i="4"/>
  <c r="W85" i="4"/>
  <c r="V85" i="4"/>
  <c r="U85" i="4"/>
  <c r="T85" i="4"/>
  <c r="S85" i="4"/>
  <c r="R85" i="4"/>
  <c r="Q85" i="4"/>
  <c r="P85" i="4"/>
  <c r="O85" i="4"/>
  <c r="M85" i="4"/>
  <c r="L85" i="4"/>
  <c r="K85" i="4"/>
  <c r="J85" i="4"/>
  <c r="I85" i="4"/>
  <c r="H85" i="4"/>
  <c r="G85" i="4"/>
  <c r="F85" i="4"/>
  <c r="C15" i="4"/>
  <c r="B50" i="4"/>
  <c r="B85" i="4" s="1"/>
  <c r="AB84" i="4"/>
  <c r="AA84" i="4"/>
  <c r="Z84" i="4"/>
  <c r="Y84" i="4"/>
  <c r="X84" i="4"/>
  <c r="W84" i="4"/>
  <c r="V84" i="4"/>
  <c r="U84" i="4"/>
  <c r="T84" i="4"/>
  <c r="S84" i="4"/>
  <c r="R84" i="4"/>
  <c r="P84" i="4"/>
  <c r="O84" i="4"/>
  <c r="N84" i="4"/>
  <c r="M84" i="4"/>
  <c r="L84" i="4"/>
  <c r="K84" i="4"/>
  <c r="J84" i="4"/>
  <c r="I84" i="4"/>
  <c r="H84" i="4"/>
  <c r="G84" i="4"/>
  <c r="F84" i="4"/>
  <c r="C14" i="4"/>
  <c r="B49" i="4"/>
  <c r="B84" i="4" s="1"/>
  <c r="AB83" i="4"/>
  <c r="AA83" i="4"/>
  <c r="Z83" i="4"/>
  <c r="Y83" i="4"/>
  <c r="X83" i="4"/>
  <c r="W83" i="4"/>
  <c r="V83" i="4"/>
  <c r="U83" i="4"/>
  <c r="S83" i="4"/>
  <c r="R83" i="4"/>
  <c r="Q83" i="4"/>
  <c r="P83" i="4"/>
  <c r="O83" i="4"/>
  <c r="N83" i="4"/>
  <c r="M83" i="4"/>
  <c r="L83" i="4"/>
  <c r="K83" i="4"/>
  <c r="J83" i="4"/>
  <c r="I83" i="4"/>
  <c r="G83" i="4"/>
  <c r="F83" i="4"/>
  <c r="E83" i="4"/>
  <c r="B48" i="4"/>
  <c r="B83" i="4" s="1"/>
  <c r="AB82" i="4"/>
  <c r="AA82" i="4"/>
  <c r="Z82" i="4"/>
  <c r="Y82" i="4"/>
  <c r="X82" i="4"/>
  <c r="V82" i="4"/>
  <c r="U82" i="4"/>
  <c r="T82" i="4"/>
  <c r="S82" i="4"/>
  <c r="R82" i="4"/>
  <c r="Q82" i="4"/>
  <c r="P82" i="4"/>
  <c r="O82" i="4"/>
  <c r="N82" i="4"/>
  <c r="M82" i="4"/>
  <c r="L82" i="4"/>
  <c r="J82" i="4"/>
  <c r="I82" i="4"/>
  <c r="H82" i="4"/>
  <c r="G82" i="4"/>
  <c r="F82" i="4"/>
  <c r="E82" i="4"/>
  <c r="B47" i="4"/>
  <c r="B82" i="4" s="1"/>
  <c r="C11" i="4"/>
  <c r="AA81" i="4"/>
  <c r="Y81" i="4"/>
  <c r="X81" i="4"/>
  <c r="W81" i="4"/>
  <c r="V81" i="4"/>
  <c r="U81" i="4"/>
  <c r="T81" i="4"/>
  <c r="S81" i="4"/>
  <c r="R81" i="4"/>
  <c r="Q81" i="4"/>
  <c r="P81" i="4"/>
  <c r="O81" i="4"/>
  <c r="M81" i="4"/>
  <c r="L81" i="4"/>
  <c r="K81" i="4"/>
  <c r="J81" i="4"/>
  <c r="I81" i="4"/>
  <c r="H81" i="4"/>
  <c r="G81" i="4"/>
  <c r="F81" i="4"/>
  <c r="E81" i="4"/>
  <c r="B46" i="4"/>
  <c r="B81" i="4" s="1"/>
  <c r="AB80" i="4"/>
  <c r="AA80" i="4"/>
  <c r="Z80" i="4"/>
  <c r="Y80" i="4"/>
  <c r="X80" i="4"/>
  <c r="W80" i="4"/>
  <c r="V80" i="4"/>
  <c r="U80" i="4"/>
  <c r="T80" i="4"/>
  <c r="S80" i="4"/>
  <c r="R80" i="4"/>
  <c r="P80" i="4"/>
  <c r="O80" i="4"/>
  <c r="N80" i="4"/>
  <c r="M80" i="4"/>
  <c r="L80" i="4"/>
  <c r="K80" i="4"/>
  <c r="J80" i="4"/>
  <c r="I80" i="4"/>
  <c r="H80" i="4"/>
  <c r="G80" i="4"/>
  <c r="F80" i="4"/>
  <c r="C10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B44" i="4"/>
  <c r="B79" i="4" s="1"/>
  <c r="AB78" i="4"/>
  <c r="AA78" i="4"/>
  <c r="Z78" i="4"/>
  <c r="Y78" i="4"/>
  <c r="X78" i="4"/>
  <c r="V78" i="4"/>
  <c r="U78" i="4"/>
  <c r="T78" i="4"/>
  <c r="S78" i="4"/>
  <c r="R78" i="4"/>
  <c r="Q78" i="4"/>
  <c r="P78" i="4"/>
  <c r="O78" i="4"/>
  <c r="N78" i="4"/>
  <c r="M78" i="4"/>
  <c r="L78" i="4"/>
  <c r="J78" i="4"/>
  <c r="I78" i="4"/>
  <c r="H78" i="4"/>
  <c r="G78" i="4"/>
  <c r="F78" i="4"/>
  <c r="E78" i="4"/>
  <c r="B43" i="4"/>
  <c r="B78" i="4" s="1"/>
  <c r="AB77" i="4"/>
  <c r="AA77" i="4"/>
  <c r="Y77" i="4"/>
  <c r="X77" i="4"/>
  <c r="W77" i="4"/>
  <c r="V77" i="4"/>
  <c r="U77" i="4"/>
  <c r="T77" i="4"/>
  <c r="S77" i="4"/>
  <c r="R77" i="4"/>
  <c r="Q77" i="4"/>
  <c r="P77" i="4"/>
  <c r="O77" i="4"/>
  <c r="M77" i="4"/>
  <c r="L77" i="4"/>
  <c r="K77" i="4"/>
  <c r="J77" i="4"/>
  <c r="I77" i="4"/>
  <c r="H77" i="4"/>
  <c r="G77" i="4"/>
  <c r="F77" i="4"/>
  <c r="C7" i="4"/>
  <c r="B42" i="4"/>
  <c r="B77" i="4" s="1"/>
  <c r="AB76" i="4"/>
  <c r="AA76" i="4"/>
  <c r="Z76" i="4"/>
  <c r="Y76" i="4"/>
  <c r="X76" i="4"/>
  <c r="W76" i="4"/>
  <c r="V76" i="4"/>
  <c r="U76" i="4"/>
  <c r="T76" i="4"/>
  <c r="S76" i="4"/>
  <c r="R76" i="4"/>
  <c r="P76" i="4"/>
  <c r="O76" i="4"/>
  <c r="N76" i="4"/>
  <c r="M76" i="4"/>
  <c r="L76" i="4"/>
  <c r="K76" i="4"/>
  <c r="J76" i="4"/>
  <c r="I76" i="4"/>
  <c r="H76" i="4"/>
  <c r="G76" i="4"/>
  <c r="F76" i="4"/>
  <c r="C6" i="4"/>
  <c r="B41" i="4"/>
  <c r="B76" i="4" s="1"/>
  <c r="AB75" i="4"/>
  <c r="AA75" i="4"/>
  <c r="Z75" i="4"/>
  <c r="Y75" i="4"/>
  <c r="X75" i="4"/>
  <c r="W75" i="4"/>
  <c r="V75" i="4"/>
  <c r="U75" i="4"/>
  <c r="S75" i="4"/>
  <c r="R75" i="4"/>
  <c r="Q75" i="4"/>
  <c r="C5" i="4"/>
  <c r="O75" i="4"/>
  <c r="N75" i="4"/>
  <c r="M75" i="4"/>
  <c r="L75" i="4"/>
  <c r="K75" i="4"/>
  <c r="J75" i="4"/>
  <c r="I75" i="4"/>
  <c r="G75" i="4"/>
  <c r="F75" i="4"/>
  <c r="E75" i="4"/>
  <c r="B40" i="4"/>
  <c r="B75" i="4" s="1"/>
  <c r="AB74" i="4"/>
  <c r="AA74" i="4"/>
  <c r="Z74" i="4"/>
  <c r="Y74" i="4"/>
  <c r="X74" i="4"/>
  <c r="V74" i="4"/>
  <c r="U74" i="4"/>
  <c r="T74" i="4"/>
  <c r="S74" i="4"/>
  <c r="R74" i="4"/>
  <c r="Q74" i="4"/>
  <c r="P74" i="4"/>
  <c r="O74" i="4"/>
  <c r="N74" i="4"/>
  <c r="M74" i="4"/>
  <c r="L74" i="4"/>
  <c r="J74" i="4"/>
  <c r="I74" i="4"/>
  <c r="H74" i="4"/>
  <c r="G74" i="4"/>
  <c r="F74" i="4"/>
  <c r="C4" i="4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D81" i="5" l="1"/>
  <c r="C81" i="5"/>
  <c r="D76" i="5"/>
  <c r="D94" i="5"/>
  <c r="C94" i="5"/>
  <c r="D83" i="5"/>
  <c r="C83" i="5"/>
  <c r="D95" i="5"/>
  <c r="C95" i="5"/>
  <c r="D92" i="5"/>
  <c r="D100" i="5"/>
  <c r="D80" i="5"/>
  <c r="D99" i="5"/>
  <c r="C99" i="5"/>
  <c r="D78" i="5"/>
  <c r="C78" i="5"/>
  <c r="D88" i="5"/>
  <c r="D96" i="5"/>
  <c r="D79" i="5"/>
  <c r="C79" i="5"/>
  <c r="D90" i="5"/>
  <c r="C90" i="5"/>
  <c r="D91" i="5"/>
  <c r="C91" i="5"/>
  <c r="D102" i="5"/>
  <c r="C102" i="5"/>
  <c r="D104" i="5"/>
  <c r="D103" i="5"/>
  <c r="C103" i="5"/>
  <c r="C12" i="5"/>
  <c r="C24" i="5"/>
  <c r="G84" i="5"/>
  <c r="D84" i="5" s="1"/>
  <c r="AB93" i="5"/>
  <c r="D93" i="5" s="1"/>
  <c r="K82" i="5"/>
  <c r="D82" i="5" s="1"/>
  <c r="E77" i="5"/>
  <c r="E85" i="5"/>
  <c r="E89" i="5"/>
  <c r="E97" i="5"/>
  <c r="E101" i="5"/>
  <c r="C13" i="5"/>
  <c r="C25" i="5"/>
  <c r="C59" i="5"/>
  <c r="C8" i="5"/>
  <c r="C20" i="5"/>
  <c r="C32" i="5"/>
  <c r="E74" i="5"/>
  <c r="E86" i="5"/>
  <c r="E98" i="5"/>
  <c r="C9" i="5"/>
  <c r="C21" i="5"/>
  <c r="C33" i="5"/>
  <c r="P75" i="5"/>
  <c r="D75" i="5" s="1"/>
  <c r="AB87" i="5"/>
  <c r="D87" i="5" s="1"/>
  <c r="C76" i="5"/>
  <c r="C80" i="5"/>
  <c r="C84" i="5"/>
  <c r="C88" i="5"/>
  <c r="C92" i="5"/>
  <c r="C96" i="5"/>
  <c r="C100" i="5"/>
  <c r="C104" i="5"/>
  <c r="D82" i="4"/>
  <c r="C82" i="4"/>
  <c r="D93" i="4"/>
  <c r="C93" i="4"/>
  <c r="D83" i="4"/>
  <c r="C83" i="4"/>
  <c r="D94" i="4"/>
  <c r="C94" i="4"/>
  <c r="D92" i="4"/>
  <c r="D95" i="4"/>
  <c r="C95" i="4"/>
  <c r="D100" i="4"/>
  <c r="D75" i="4"/>
  <c r="D80" i="4"/>
  <c r="D87" i="4"/>
  <c r="C87" i="4"/>
  <c r="D99" i="4"/>
  <c r="C99" i="4"/>
  <c r="D88" i="4"/>
  <c r="D96" i="4"/>
  <c r="D78" i="4"/>
  <c r="C78" i="4"/>
  <c r="D79" i="4"/>
  <c r="C79" i="4"/>
  <c r="D90" i="4"/>
  <c r="C90" i="4"/>
  <c r="D102" i="4"/>
  <c r="C102" i="4"/>
  <c r="D104" i="4"/>
  <c r="D91" i="4"/>
  <c r="C91" i="4"/>
  <c r="D103" i="4"/>
  <c r="C103" i="4"/>
  <c r="C12" i="4"/>
  <c r="C24" i="4"/>
  <c r="AB81" i="4"/>
  <c r="D81" i="4" s="1"/>
  <c r="AB93" i="4"/>
  <c r="E77" i="4"/>
  <c r="E85" i="4"/>
  <c r="E89" i="4"/>
  <c r="E97" i="4"/>
  <c r="E101" i="4"/>
  <c r="C13" i="4"/>
  <c r="C25" i="4"/>
  <c r="C47" i="4"/>
  <c r="C8" i="4"/>
  <c r="C20" i="4"/>
  <c r="C32" i="4"/>
  <c r="E74" i="4"/>
  <c r="E86" i="4"/>
  <c r="E98" i="4"/>
  <c r="C9" i="4"/>
  <c r="C21" i="4"/>
  <c r="C33" i="4"/>
  <c r="P75" i="4"/>
  <c r="C75" i="4" s="1"/>
  <c r="AB99" i="4"/>
  <c r="C76" i="4"/>
  <c r="C80" i="4"/>
  <c r="C84" i="4"/>
  <c r="C88" i="4"/>
  <c r="C92" i="4"/>
  <c r="C96" i="4"/>
  <c r="C100" i="4"/>
  <c r="C104" i="4"/>
  <c r="D101" i="5" l="1"/>
  <c r="C101" i="5"/>
  <c r="D97" i="5"/>
  <c r="C97" i="5"/>
  <c r="D89" i="5"/>
  <c r="C89" i="5"/>
  <c r="D98" i="5"/>
  <c r="C98" i="5"/>
  <c r="D85" i="5"/>
  <c r="C85" i="5"/>
  <c r="D86" i="5"/>
  <c r="C86" i="5"/>
  <c r="D77" i="5"/>
  <c r="C77" i="5"/>
  <c r="C87" i="5"/>
  <c r="C82" i="5"/>
  <c r="D74" i="5"/>
  <c r="C74" i="5"/>
  <c r="C75" i="5"/>
  <c r="C93" i="5"/>
  <c r="D101" i="4"/>
  <c r="C101" i="4"/>
  <c r="D97" i="4"/>
  <c r="C97" i="4"/>
  <c r="D89" i="4"/>
  <c r="C89" i="4"/>
  <c r="D98" i="4"/>
  <c r="C98" i="4"/>
  <c r="D86" i="4"/>
  <c r="C86" i="4"/>
  <c r="D77" i="4"/>
  <c r="C77" i="4"/>
  <c r="D74" i="4"/>
  <c r="C74" i="4"/>
  <c r="D85" i="4"/>
  <c r="C85" i="4"/>
  <c r="C81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<sst xmlns="http://schemas.openxmlformats.org/spreadsheetml/2006/main" count="591" uniqueCount="79">
  <si>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</si>
  <si>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</si>
  <si>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</si>
  <si>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</si>
  <si>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</si>
  <si>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</si>
  <si>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</si>
  <si>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</si>
  <si>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</si>
  <si>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</si>
  <si>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</si>
  <si>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</si>
  <si>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</si>
  <si>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</si>
  <si>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</si>
  <si>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</si>
  <si>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</si>
  <si>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</si>
  <si>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</si>
  <si>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</si>
  <si>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</si>
  <si>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</si>
  <si>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</si>
  <si>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</si>
  <si>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</si>
  <si>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</si>
  <si>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</si>
  <si>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</si>
  <si>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</si>
  <si>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</si>
  <si>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</si>
  <si>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</si>
  <si>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</si>
  <si>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</si>
  <si>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</si>
  <si>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</si>
  <si>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</si>
  <si>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</si>
  <si>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</si>
  <si>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</si>
  <si>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Декември 2022</t>
  </si>
  <si>
    <t>01.12.2022</t>
  </si>
  <si>
    <t>02.12.2022</t>
  </si>
  <si>
    <t>03.12.2022</t>
  </si>
  <si>
    <t>04.12.2022</t>
  </si>
  <si>
    <t>05.12.2022</t>
  </si>
  <si>
    <t>06.12.2022</t>
  </si>
  <si>
    <t>07.12.2022</t>
  </si>
  <si>
    <t>08.12.2022</t>
  </si>
  <si>
    <t>09.12.2022</t>
  </si>
  <si>
    <t>10.12.2022</t>
  </si>
  <si>
    <t>11.12.2022</t>
  </si>
  <si>
    <t>12.12.2022</t>
  </si>
  <si>
    <t>13.12.2022</t>
  </si>
  <si>
    <t>14.12.2022</t>
  </si>
  <si>
    <t>15.12.2022</t>
  </si>
  <si>
    <t>16.12.2022</t>
  </si>
  <si>
    <t>17.12.2022</t>
  </si>
  <si>
    <t>18.12.2022</t>
  </si>
  <si>
    <t>19.12.2022</t>
  </si>
  <si>
    <t>20.12.2022</t>
  </si>
  <si>
    <t>21.12.2022</t>
  </si>
  <si>
    <t>22.12.2022</t>
  </si>
  <si>
    <t>23.12.2022</t>
  </si>
  <si>
    <t>24.12.2022</t>
  </si>
  <si>
    <t>25.12.2022</t>
  </si>
  <si>
    <t>26.12.2022</t>
  </si>
  <si>
    <t>27.12.2022</t>
  </si>
  <si>
    <t>28.12.2022</t>
  </si>
  <si>
    <t>29.12.2022</t>
  </si>
  <si>
    <t>30.12.2022</t>
  </si>
  <si>
    <t>31.12.2022</t>
  </si>
  <si>
    <t>Цена на порамнување МКД/MWh - Декември 2022</t>
  </si>
  <si>
    <t>Ангажирана aFRR регулација за нагоре - Декември 2022</t>
  </si>
  <si>
    <t>Ангажирана aFRR регулација за надолу - Декември 2022</t>
  </si>
  <si>
    <t>Вкупно ангажирана aFRR регулација - Декември 2022</t>
  </si>
  <si>
    <t>Ангажирана mFRR регулација за нагоре - Декември 2022</t>
  </si>
  <si>
    <t>Ангажирана mFRR регулација за надолу - Декември 2022</t>
  </si>
  <si>
    <t>Вкупно ангажирана mFRR регулација - Декември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</si>
</sst>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2" fontId="1" fillId="4" borderId="46" xfId="0" applyNumberFormat="1" applyFont="1" applyFill="1" applyBorder="1" applyAlignment="1">
      <alignment horizontal="center" vertical="center"/>
    </xf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er\OUPBE\Presmetki%202022\12.%20Dekemvri%202022\Izvestaj_Dekemvri%202022.xlsm" TargetMode="External"/><Relationship Id="rId1" Type="http://schemas.openxmlformats.org/officeDocument/2006/relationships/externalLinkPath" Target="file:///\\fileserver\OUPBE\Presmetki%202022\12.%20Dekemvri%202022\Izvestaj_Dekemvri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Sheet1"/>
      <sheetName val="MEPSO TOTAL"/>
      <sheetName val="Izvestaj_Dekemvri 2022"/>
    </sheetNames>
    <sheetDataSet>
      <sheetData sheetId="0"/>
      <sheetData sheetId="1">
        <row r="3">
          <cell r="D3" t="str">
            <v>Декември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868F8-547E-4DFD-A298-B2BD238D9876}">
  <sheetPr codeName="Sheet2"/>
  <dimension ref="A2:AB137"/>
  <sheetViews>
    <sheetView topLeftCell="A55" zoomScale="80" zoomScaleNormal="80" workbookViewId="0">
      <selection activeCell="D80" sqref="D80:AA83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6" t="s">
        <v>0</v>
      </c>
      <c r="C2" s="68" t="s">
        <v>1</v>
      </c>
      <c r="D2" s="70" t="s">
        <v>40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1:28" ht="18.75" customHeight="1" thickTop="1" thickBot="1" x14ac:dyDescent="0.3">
      <c r="B3" s="67"/>
      <c r="C3" s="6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2" t="s">
        <v>41</v>
      </c>
      <c r="C4" s="6" t="s">
        <v>26</v>
      </c>
      <c r="D4" s="7">
        <v>398.4891223220456</v>
      </c>
      <c r="E4" s="7">
        <v>391.26498141263943</v>
      </c>
      <c r="F4" s="7">
        <v>448.92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641.88339709257843</v>
      </c>
      <c r="M4" s="7">
        <v>639.58786045075624</v>
      </c>
      <c r="N4" s="7">
        <v>622.34538766270498</v>
      </c>
      <c r="O4" s="7">
        <v>615.30293621803867</v>
      </c>
      <c r="P4" s="7">
        <v>647.58372272143765</v>
      </c>
      <c r="Q4" s="7">
        <v>664.61164141414156</v>
      </c>
      <c r="R4" s="7">
        <v>691.17007442849547</v>
      </c>
      <c r="S4" s="7">
        <v>687.93085106382978</v>
      </c>
      <c r="T4" s="7">
        <v>682.34623460096418</v>
      </c>
      <c r="U4" s="7">
        <v>720.92156316916498</v>
      </c>
      <c r="V4" s="7">
        <v>699.6465683646112</v>
      </c>
      <c r="W4" s="7">
        <v>681.92154506437771</v>
      </c>
      <c r="X4" s="7">
        <v>586.46110871130304</v>
      </c>
      <c r="Y4" s="7">
        <v>520.44807033363384</v>
      </c>
      <c r="Z4" s="7">
        <v>505.86524035206497</v>
      </c>
      <c r="AA4" s="8">
        <v>458.67101129639593</v>
      </c>
    </row>
    <row r="5" spans="1:28" ht="15.75" customHeight="1" x14ac:dyDescent="0.25">
      <c r="A5" s="5"/>
      <c r="B5" s="63"/>
      <c r="C5" s="6" t="s">
        <v>27</v>
      </c>
      <c r="D5" s="7">
        <v>0</v>
      </c>
      <c r="E5" s="7">
        <v>0</v>
      </c>
      <c r="F5" s="7">
        <v>0</v>
      </c>
      <c r="G5" s="7">
        <v>144.46</v>
      </c>
      <c r="H5" s="7">
        <v>105.55974062721057</v>
      </c>
      <c r="I5" s="7">
        <v>85.24</v>
      </c>
      <c r="J5" s="7">
        <v>179.38</v>
      </c>
      <c r="K5" s="7">
        <v>168.35795321637428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8">
        <v>0</v>
      </c>
    </row>
    <row r="6" spans="1:28" ht="15" customHeight="1" x14ac:dyDescent="0.25">
      <c r="A6" s="5"/>
      <c r="B6" s="63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4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2" t="s">
        <v>42</v>
      </c>
      <c r="C8" s="6" t="s">
        <v>26</v>
      </c>
      <c r="D8" s="7">
        <v>421.11604576902613</v>
      </c>
      <c r="E8" s="7">
        <v>446.05999999999995</v>
      </c>
      <c r="F8" s="7">
        <v>461.24</v>
      </c>
      <c r="G8" s="7">
        <v>459.11000000000007</v>
      </c>
      <c r="H8" s="7">
        <v>0</v>
      </c>
      <c r="I8" s="7">
        <v>475.02</v>
      </c>
      <c r="J8" s="7">
        <v>548.96</v>
      </c>
      <c r="K8" s="7">
        <v>0</v>
      </c>
      <c r="L8" s="7">
        <v>0</v>
      </c>
      <c r="M8" s="7">
        <v>657.09</v>
      </c>
      <c r="N8" s="7">
        <v>643.70000000000005</v>
      </c>
      <c r="O8" s="7">
        <v>639.15</v>
      </c>
      <c r="P8" s="7">
        <v>552.39876750700284</v>
      </c>
      <c r="Q8" s="7">
        <v>618.36</v>
      </c>
      <c r="R8" s="7">
        <v>647.70000000000005</v>
      </c>
      <c r="S8" s="7">
        <v>948.95</v>
      </c>
      <c r="T8" s="7">
        <v>972.80000000000007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8">
        <v>399</v>
      </c>
    </row>
    <row r="9" spans="1:28" x14ac:dyDescent="0.25">
      <c r="A9" s="5"/>
      <c r="B9" s="63"/>
      <c r="C9" s="6" t="s">
        <v>27</v>
      </c>
      <c r="D9" s="7">
        <v>0</v>
      </c>
      <c r="E9" s="7">
        <v>0</v>
      </c>
      <c r="F9" s="7">
        <v>0</v>
      </c>
      <c r="G9" s="7">
        <v>0</v>
      </c>
      <c r="H9" s="7">
        <v>150.36000000000001</v>
      </c>
      <c r="I9" s="7">
        <v>0</v>
      </c>
      <c r="J9" s="7">
        <v>0</v>
      </c>
      <c r="K9" s="7">
        <v>213.38000000000002</v>
      </c>
      <c r="L9" s="7">
        <v>222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277.14</v>
      </c>
      <c r="V9" s="7">
        <v>220.87</v>
      </c>
      <c r="W9" s="7">
        <v>207.70999999999998</v>
      </c>
      <c r="X9" s="7">
        <v>198.01266731802639</v>
      </c>
      <c r="Y9" s="7">
        <v>117.77191986644407</v>
      </c>
      <c r="Z9" s="7">
        <v>99.35</v>
      </c>
      <c r="AA9" s="8">
        <v>0</v>
      </c>
    </row>
    <row r="10" spans="1:28" x14ac:dyDescent="0.25">
      <c r="A10" s="5"/>
      <c r="B10" s="63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4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2" t="s">
        <v>43</v>
      </c>
      <c r="C12" s="6" t="s">
        <v>26</v>
      </c>
      <c r="D12" s="7">
        <v>364.92828315501373</v>
      </c>
      <c r="E12" s="7">
        <v>327.84736842105264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473.87</v>
      </c>
      <c r="T12" s="7">
        <v>502.32</v>
      </c>
      <c r="U12" s="7">
        <v>538.1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8">
        <v>373.79999999999995</v>
      </c>
    </row>
    <row r="13" spans="1:28" x14ac:dyDescent="0.25">
      <c r="A13" s="5"/>
      <c r="B13" s="63"/>
      <c r="C13" s="6" t="s">
        <v>27</v>
      </c>
      <c r="D13" s="7">
        <v>0</v>
      </c>
      <c r="E13" s="7">
        <v>0</v>
      </c>
      <c r="F13" s="7">
        <v>117.29</v>
      </c>
      <c r="G13" s="7">
        <v>112.66</v>
      </c>
      <c r="H13" s="7">
        <v>0</v>
      </c>
      <c r="I13" s="7">
        <v>0</v>
      </c>
      <c r="J13" s="7">
        <v>132.25</v>
      </c>
      <c r="K13" s="7">
        <v>112.28422569763875</v>
      </c>
      <c r="L13" s="7">
        <v>119.06393939393938</v>
      </c>
      <c r="M13" s="7">
        <v>133.97276785714286</v>
      </c>
      <c r="N13" s="7">
        <v>100.77</v>
      </c>
      <c r="O13" s="7">
        <v>166.58</v>
      </c>
      <c r="P13" s="7">
        <v>163.08000000000001</v>
      </c>
      <c r="Q13" s="7">
        <v>159.47999999999999</v>
      </c>
      <c r="R13" s="7">
        <v>157.95999999999998</v>
      </c>
      <c r="S13" s="7">
        <v>0</v>
      </c>
      <c r="T13" s="7">
        <v>0</v>
      </c>
      <c r="U13" s="7">
        <v>0</v>
      </c>
      <c r="V13" s="7">
        <v>177.17</v>
      </c>
      <c r="W13" s="7">
        <v>114.35412397985762</v>
      </c>
      <c r="X13" s="7">
        <v>92.839399999999983</v>
      </c>
      <c r="Y13" s="7">
        <v>87.094999999999999</v>
      </c>
      <c r="Z13" s="7">
        <v>140.41</v>
      </c>
      <c r="AA13" s="8">
        <v>0</v>
      </c>
    </row>
    <row r="14" spans="1:28" x14ac:dyDescent="0.25">
      <c r="A14" s="5"/>
      <c r="B14" s="63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115.72</v>
      </c>
      <c r="I14" s="7">
        <v>128.01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4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347.16</v>
      </c>
      <c r="I15" s="10">
        <v>384.02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2" t="s">
        <v>44</v>
      </c>
      <c r="C16" s="6" t="s">
        <v>26</v>
      </c>
      <c r="D16" s="7">
        <v>314.8642857142857</v>
      </c>
      <c r="E16" s="7">
        <v>317.9957859132511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526.76</v>
      </c>
      <c r="V16" s="7">
        <v>0</v>
      </c>
      <c r="W16" s="7">
        <v>0</v>
      </c>
      <c r="X16" s="7">
        <v>0</v>
      </c>
      <c r="Y16" s="7">
        <v>0</v>
      </c>
      <c r="Z16" s="7">
        <v>381.03163052905461</v>
      </c>
      <c r="AA16" s="8">
        <v>372.34999999999997</v>
      </c>
    </row>
    <row r="17" spans="1:27" x14ac:dyDescent="0.25">
      <c r="B17" s="63"/>
      <c r="C17" s="6" t="s">
        <v>27</v>
      </c>
      <c r="D17" s="7">
        <v>0</v>
      </c>
      <c r="E17" s="7">
        <v>0</v>
      </c>
      <c r="F17" s="7">
        <v>0</v>
      </c>
      <c r="G17" s="7">
        <v>65.099999999999994</v>
      </c>
      <c r="H17" s="7">
        <v>64.14</v>
      </c>
      <c r="I17" s="7">
        <v>64.98</v>
      </c>
      <c r="J17" s="7">
        <v>64.83</v>
      </c>
      <c r="K17" s="7">
        <v>69.239999999999995</v>
      </c>
      <c r="L17" s="7">
        <v>94.819000000000003</v>
      </c>
      <c r="M17" s="7">
        <v>126.01223657650382</v>
      </c>
      <c r="N17" s="7">
        <v>128.72264304098198</v>
      </c>
      <c r="O17" s="7">
        <v>107.93650536293339</v>
      </c>
      <c r="P17" s="7">
        <v>108.40084770823066</v>
      </c>
      <c r="Q17" s="7">
        <v>90.83</v>
      </c>
      <c r="R17" s="7">
        <v>91.98</v>
      </c>
      <c r="S17" s="7">
        <v>316.31999999999994</v>
      </c>
      <c r="T17" s="7">
        <v>324.27</v>
      </c>
      <c r="U17" s="7">
        <v>0</v>
      </c>
      <c r="V17" s="7">
        <v>220.87</v>
      </c>
      <c r="W17" s="7">
        <v>207.71</v>
      </c>
      <c r="X17" s="7">
        <v>240.19</v>
      </c>
      <c r="Y17" s="7">
        <v>176.62</v>
      </c>
      <c r="Z17" s="7">
        <v>0</v>
      </c>
      <c r="AA17" s="8">
        <v>0</v>
      </c>
    </row>
    <row r="18" spans="1:27" x14ac:dyDescent="0.25">
      <c r="B18" s="63"/>
      <c r="C18" s="6" t="s">
        <v>28</v>
      </c>
      <c r="D18" s="7">
        <v>0</v>
      </c>
      <c r="E18" s="7">
        <v>0</v>
      </c>
      <c r="F18" s="7">
        <v>119.63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4"/>
      <c r="C19" s="9" t="s">
        <v>29</v>
      </c>
      <c r="D19" s="10">
        <v>0</v>
      </c>
      <c r="E19" s="10">
        <v>0</v>
      </c>
      <c r="F19" s="10">
        <v>358.89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2" t="s">
        <v>45</v>
      </c>
      <c r="C20" s="6" t="s">
        <v>26</v>
      </c>
      <c r="D20" s="7">
        <v>221.88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647.13</v>
      </c>
      <c r="U20" s="7">
        <v>667.47</v>
      </c>
      <c r="V20" s="7">
        <v>0</v>
      </c>
      <c r="W20" s="7">
        <v>0</v>
      </c>
      <c r="X20" s="7">
        <v>0</v>
      </c>
      <c r="Y20" s="7">
        <v>0</v>
      </c>
      <c r="Z20" s="7">
        <v>444.47016678752721</v>
      </c>
      <c r="AA20" s="8">
        <v>407.89704902274906</v>
      </c>
    </row>
    <row r="21" spans="1:27" x14ac:dyDescent="0.25">
      <c r="B21" s="63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201.24000000000004</v>
      </c>
      <c r="O21" s="7">
        <v>181.81071428571431</v>
      </c>
      <c r="P21" s="7">
        <v>157.59873473917872</v>
      </c>
      <c r="Q21" s="7">
        <v>122.75819548872181</v>
      </c>
      <c r="R21" s="7">
        <v>125.47045346062053</v>
      </c>
      <c r="S21" s="7">
        <v>214.96</v>
      </c>
      <c r="T21" s="7">
        <v>0</v>
      </c>
      <c r="U21" s="7">
        <v>0</v>
      </c>
      <c r="V21" s="7">
        <v>218.47</v>
      </c>
      <c r="W21" s="7">
        <v>216.06</v>
      </c>
      <c r="X21" s="7">
        <v>165.08849181777973</v>
      </c>
      <c r="Y21" s="7">
        <v>103.66242698477993</v>
      </c>
      <c r="Z21" s="7">
        <v>0</v>
      </c>
      <c r="AA21" s="8">
        <v>0</v>
      </c>
    </row>
    <row r="22" spans="1:27" x14ac:dyDescent="0.25">
      <c r="B22" s="63"/>
      <c r="C22" s="6" t="s">
        <v>28</v>
      </c>
      <c r="D22" s="7">
        <v>0</v>
      </c>
      <c r="E22" s="7">
        <v>79.13</v>
      </c>
      <c r="F22" s="7">
        <v>78.510000000000005</v>
      </c>
      <c r="G22" s="7">
        <v>74.97</v>
      </c>
      <c r="H22" s="7">
        <v>79.739999999999995</v>
      </c>
      <c r="I22" s="7">
        <v>126.84</v>
      </c>
      <c r="J22" s="7">
        <v>153.31</v>
      </c>
      <c r="K22" s="7">
        <v>186.66</v>
      </c>
      <c r="L22" s="7">
        <v>223.53</v>
      </c>
      <c r="M22" s="7">
        <v>203.92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4"/>
      <c r="C23" s="9" t="s">
        <v>29</v>
      </c>
      <c r="D23" s="10">
        <v>0</v>
      </c>
      <c r="E23" s="10">
        <v>237.38</v>
      </c>
      <c r="F23" s="10">
        <v>235.53</v>
      </c>
      <c r="G23" s="10">
        <v>224.91</v>
      </c>
      <c r="H23" s="10">
        <v>239.22</v>
      </c>
      <c r="I23" s="10">
        <v>380.51</v>
      </c>
      <c r="J23" s="10">
        <v>459.92</v>
      </c>
      <c r="K23" s="10">
        <v>559.97</v>
      </c>
      <c r="L23" s="10">
        <v>670.58</v>
      </c>
      <c r="M23" s="10">
        <v>611.76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2" t="s">
        <v>46</v>
      </c>
      <c r="C24" s="6" t="s">
        <v>26</v>
      </c>
      <c r="D24" s="7">
        <v>452.6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8">
        <v>422.87</v>
      </c>
    </row>
    <row r="25" spans="1:27" x14ac:dyDescent="0.25">
      <c r="B25" s="63"/>
      <c r="C25" s="6" t="s">
        <v>27</v>
      </c>
      <c r="D25" s="7">
        <v>0</v>
      </c>
      <c r="E25" s="7">
        <v>80.689999999999984</v>
      </c>
      <c r="F25" s="7">
        <v>79.319999999999993</v>
      </c>
      <c r="G25" s="7">
        <v>81.19</v>
      </c>
      <c r="H25" s="7">
        <v>86.36</v>
      </c>
      <c r="I25" s="7">
        <v>92.92</v>
      </c>
      <c r="J25" s="7">
        <v>185.13</v>
      </c>
      <c r="K25" s="7">
        <v>249.73999999999998</v>
      </c>
      <c r="L25" s="7">
        <v>262.5</v>
      </c>
      <c r="M25" s="7">
        <v>251.06</v>
      </c>
      <c r="N25" s="7">
        <v>237.89</v>
      </c>
      <c r="O25" s="7">
        <v>230.09</v>
      </c>
      <c r="P25" s="7">
        <v>143.59714351531906</v>
      </c>
      <c r="Q25" s="7">
        <v>134.04</v>
      </c>
      <c r="R25" s="7">
        <v>137.87</v>
      </c>
      <c r="S25" s="7">
        <v>153.52000000000001</v>
      </c>
      <c r="T25" s="7">
        <v>147.16999999999999</v>
      </c>
      <c r="U25" s="7">
        <v>143.97</v>
      </c>
      <c r="V25" s="7">
        <v>230.08999999999997</v>
      </c>
      <c r="W25" s="7">
        <v>215.07</v>
      </c>
      <c r="X25" s="7">
        <v>191.03000000000003</v>
      </c>
      <c r="Y25" s="7">
        <v>161.5</v>
      </c>
      <c r="Z25" s="7">
        <v>155.18</v>
      </c>
      <c r="AA25" s="8">
        <v>0</v>
      </c>
    </row>
    <row r="26" spans="1:27" x14ac:dyDescent="0.25">
      <c r="B26" s="63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4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2" t="s">
        <v>47</v>
      </c>
      <c r="C28" s="6" t="s">
        <v>26</v>
      </c>
      <c r="D28" s="7">
        <v>408.68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616.61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8">
        <v>426.3</v>
      </c>
    </row>
    <row r="29" spans="1:27" x14ac:dyDescent="0.25">
      <c r="B29" s="63"/>
      <c r="C29" s="6" t="s">
        <v>27</v>
      </c>
      <c r="D29" s="7">
        <v>0</v>
      </c>
      <c r="E29" s="7">
        <v>0</v>
      </c>
      <c r="F29" s="7">
        <v>0</v>
      </c>
      <c r="G29" s="7">
        <v>64.09</v>
      </c>
      <c r="H29" s="7">
        <v>71.260000000000005</v>
      </c>
      <c r="I29" s="7">
        <v>80.680000000000007</v>
      </c>
      <c r="J29" s="7">
        <v>108.38083333333333</v>
      </c>
      <c r="K29" s="7">
        <v>127.04999999999998</v>
      </c>
      <c r="L29" s="7">
        <v>129.18</v>
      </c>
      <c r="M29" s="7">
        <v>124.60999999999999</v>
      </c>
      <c r="N29" s="7">
        <v>138.80214802896219</v>
      </c>
      <c r="O29" s="7">
        <v>117.56494891898311</v>
      </c>
      <c r="P29" s="7">
        <v>108.87</v>
      </c>
      <c r="Q29" s="7">
        <v>105.67</v>
      </c>
      <c r="R29" s="7">
        <v>0</v>
      </c>
      <c r="S29" s="7">
        <v>218.37</v>
      </c>
      <c r="T29" s="7">
        <v>227.04</v>
      </c>
      <c r="U29" s="7">
        <v>273.67</v>
      </c>
      <c r="V29" s="7">
        <v>306.18</v>
      </c>
      <c r="W29" s="7">
        <v>271.5</v>
      </c>
      <c r="X29" s="7">
        <v>208.37</v>
      </c>
      <c r="Y29" s="7">
        <v>135.47178834561288</v>
      </c>
      <c r="Z29" s="7">
        <v>92.67</v>
      </c>
      <c r="AA29" s="8">
        <v>0</v>
      </c>
    </row>
    <row r="30" spans="1:27" x14ac:dyDescent="0.25">
      <c r="B30" s="63"/>
      <c r="C30" s="6" t="s">
        <v>28</v>
      </c>
      <c r="D30" s="7">
        <v>0</v>
      </c>
      <c r="E30" s="7">
        <v>125.08</v>
      </c>
      <c r="F30" s="7">
        <v>110.59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4"/>
      <c r="C31" s="9" t="s">
        <v>29</v>
      </c>
      <c r="D31" s="10">
        <v>0</v>
      </c>
      <c r="E31" s="10">
        <v>375.24</v>
      </c>
      <c r="F31" s="10">
        <v>331.76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2" t="s">
        <v>48</v>
      </c>
      <c r="C32" s="6" t="s">
        <v>26</v>
      </c>
      <c r="D32" s="7">
        <v>352.3</v>
      </c>
      <c r="E32" s="7">
        <v>0</v>
      </c>
      <c r="F32" s="7">
        <v>378.18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8">
        <v>0</v>
      </c>
    </row>
    <row r="33" spans="1:27" x14ac:dyDescent="0.25">
      <c r="B33" s="63"/>
      <c r="C33" s="6" t="s">
        <v>27</v>
      </c>
      <c r="D33" s="7">
        <v>0</v>
      </c>
      <c r="E33" s="7">
        <v>132</v>
      </c>
      <c r="F33" s="7">
        <v>0</v>
      </c>
      <c r="G33" s="7">
        <v>74.36</v>
      </c>
      <c r="H33" s="7">
        <v>134.27000000000001</v>
      </c>
      <c r="I33" s="7">
        <v>150.16</v>
      </c>
      <c r="J33" s="7">
        <v>165.76</v>
      </c>
      <c r="K33" s="7">
        <v>123.76</v>
      </c>
      <c r="L33" s="7">
        <v>141.21503722084367</v>
      </c>
      <c r="M33" s="7">
        <v>156.55823394870117</v>
      </c>
      <c r="N33" s="7">
        <v>154.23544554455449</v>
      </c>
      <c r="O33" s="7">
        <v>147.27884648592644</v>
      </c>
      <c r="P33" s="7">
        <v>134.55000000000001</v>
      </c>
      <c r="Q33" s="7">
        <v>140.17213483146068</v>
      </c>
      <c r="R33" s="7">
        <v>227.01</v>
      </c>
      <c r="S33" s="7">
        <v>228.5</v>
      </c>
      <c r="T33" s="7">
        <v>231.46</v>
      </c>
      <c r="U33" s="7">
        <v>249.10999999999999</v>
      </c>
      <c r="V33" s="7">
        <v>182.55137741046832</v>
      </c>
      <c r="W33" s="7">
        <v>144.57952261306531</v>
      </c>
      <c r="X33" s="7">
        <v>153.39894419306182</v>
      </c>
      <c r="Y33" s="7">
        <v>117.79253656730236</v>
      </c>
      <c r="Z33" s="7">
        <v>96.07</v>
      </c>
      <c r="AA33" s="8">
        <v>82.220597014925374</v>
      </c>
    </row>
    <row r="34" spans="1:27" x14ac:dyDescent="0.25">
      <c r="B34" s="63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4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2" t="s">
        <v>49</v>
      </c>
      <c r="C36" s="6" t="s">
        <v>26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713.13</v>
      </c>
      <c r="N36" s="7">
        <v>0</v>
      </c>
      <c r="O36" s="7">
        <v>745.89</v>
      </c>
      <c r="P36" s="7">
        <v>721.65</v>
      </c>
      <c r="Q36" s="7">
        <v>0</v>
      </c>
      <c r="R36" s="7">
        <v>0</v>
      </c>
      <c r="S36" s="7">
        <v>0</v>
      </c>
      <c r="T36" s="7">
        <v>0</v>
      </c>
      <c r="U36" s="7">
        <v>761.87</v>
      </c>
      <c r="V36" s="7">
        <v>706.10000000000014</v>
      </c>
      <c r="W36" s="7">
        <v>682.58</v>
      </c>
      <c r="X36" s="7">
        <v>655.3899255583126</v>
      </c>
      <c r="Y36" s="7">
        <v>587.73</v>
      </c>
      <c r="Z36" s="7">
        <v>407.2155188141391</v>
      </c>
      <c r="AA36" s="8">
        <v>424.971407722712</v>
      </c>
    </row>
    <row r="37" spans="1:27" x14ac:dyDescent="0.25">
      <c r="B37" s="63"/>
      <c r="C37" s="6" t="s">
        <v>27</v>
      </c>
      <c r="D37" s="7">
        <v>102.10243270189432</v>
      </c>
      <c r="E37" s="7">
        <v>91.27</v>
      </c>
      <c r="F37" s="7">
        <v>81.073145450203</v>
      </c>
      <c r="G37" s="7">
        <v>77.761372912801477</v>
      </c>
      <c r="H37" s="7">
        <v>93.466318852629399</v>
      </c>
      <c r="I37" s="7">
        <v>90.803448275862081</v>
      </c>
      <c r="J37" s="7">
        <v>108.68108108108108</v>
      </c>
      <c r="K37" s="7">
        <v>137.02000000000001</v>
      </c>
      <c r="L37" s="7">
        <v>0</v>
      </c>
      <c r="M37" s="7">
        <v>0</v>
      </c>
      <c r="N37" s="7">
        <v>244.65000000000003</v>
      </c>
      <c r="O37" s="7">
        <v>0</v>
      </c>
      <c r="P37" s="7">
        <v>0</v>
      </c>
      <c r="Q37" s="7">
        <v>235.00000000000003</v>
      </c>
      <c r="R37" s="7">
        <v>145.81784172661872</v>
      </c>
      <c r="S37" s="7">
        <v>148.73068062827224</v>
      </c>
      <c r="T37" s="7">
        <v>237.43999999999997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8">
        <v>0</v>
      </c>
    </row>
    <row r="38" spans="1:27" x14ac:dyDescent="0.25">
      <c r="B38" s="63"/>
      <c r="C38" s="6" t="s">
        <v>28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237.1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4"/>
      <c r="C39" s="9" t="s">
        <v>29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711.29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2" t="s">
        <v>50</v>
      </c>
      <c r="C40" s="6" t="s">
        <v>26</v>
      </c>
      <c r="D40" s="7">
        <v>403.07110091743124</v>
      </c>
      <c r="E40" s="7">
        <v>356.73000000000008</v>
      </c>
      <c r="F40" s="7">
        <v>348.08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597.15</v>
      </c>
      <c r="Q40" s="7">
        <v>518.98723150357989</v>
      </c>
      <c r="R40" s="7">
        <v>565.61</v>
      </c>
      <c r="S40" s="7">
        <v>590.24999999999989</v>
      </c>
      <c r="T40" s="7">
        <v>630.89</v>
      </c>
      <c r="U40" s="7">
        <v>597.80214779839685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8">
        <v>307.12</v>
      </c>
    </row>
    <row r="41" spans="1:27" x14ac:dyDescent="0.25">
      <c r="B41" s="63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141.09</v>
      </c>
      <c r="K41" s="7">
        <v>89.63</v>
      </c>
      <c r="L41" s="7">
        <v>102.77</v>
      </c>
      <c r="M41" s="7">
        <v>119.12999999999998</v>
      </c>
      <c r="N41" s="7">
        <v>131.52438705662729</v>
      </c>
      <c r="O41" s="7">
        <v>123.86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184.83777969018931</v>
      </c>
      <c r="W41" s="7">
        <v>122.84</v>
      </c>
      <c r="X41" s="7">
        <v>106.34</v>
      </c>
      <c r="Y41" s="7">
        <v>94.47</v>
      </c>
      <c r="Z41" s="7">
        <v>79.870909090909095</v>
      </c>
      <c r="AA41" s="8">
        <v>0</v>
      </c>
    </row>
    <row r="42" spans="1:27" x14ac:dyDescent="0.25">
      <c r="B42" s="63"/>
      <c r="C42" s="6" t="s">
        <v>28</v>
      </c>
      <c r="D42" s="7">
        <v>0</v>
      </c>
      <c r="E42" s="7">
        <v>0</v>
      </c>
      <c r="F42" s="7">
        <v>0</v>
      </c>
      <c r="G42" s="7">
        <v>113.99</v>
      </c>
      <c r="H42" s="7">
        <v>115.13</v>
      </c>
      <c r="I42" s="7">
        <v>135.9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4"/>
      <c r="C43" s="9" t="s">
        <v>29</v>
      </c>
      <c r="D43" s="10">
        <v>0</v>
      </c>
      <c r="E43" s="10">
        <v>0</v>
      </c>
      <c r="F43" s="10">
        <v>0</v>
      </c>
      <c r="G43" s="10">
        <v>341.96</v>
      </c>
      <c r="H43" s="10">
        <v>345.39</v>
      </c>
      <c r="I43" s="10">
        <v>407.69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2" t="s">
        <v>51</v>
      </c>
      <c r="C44" s="6" t="s">
        <v>26</v>
      </c>
      <c r="D44" s="7">
        <v>326.42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8">
        <v>0</v>
      </c>
    </row>
    <row r="45" spans="1:27" x14ac:dyDescent="0.25">
      <c r="B45" s="63"/>
      <c r="C45" s="6" t="s">
        <v>27</v>
      </c>
      <c r="D45" s="7">
        <v>0</v>
      </c>
      <c r="E45" s="7">
        <v>103.81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71.66</v>
      </c>
      <c r="L45" s="7">
        <v>79.98</v>
      </c>
      <c r="M45" s="7">
        <v>104.10333333333334</v>
      </c>
      <c r="N45" s="7">
        <v>131.32000000000002</v>
      </c>
      <c r="O45" s="7">
        <v>104.9957142857143</v>
      </c>
      <c r="P45" s="7">
        <v>154.31791336942939</v>
      </c>
      <c r="Q45" s="7">
        <v>110.42851520060994</v>
      </c>
      <c r="R45" s="7">
        <v>108.22349924292426</v>
      </c>
      <c r="S45" s="7">
        <v>111.53774583093731</v>
      </c>
      <c r="T45" s="7">
        <v>108.52629629629629</v>
      </c>
      <c r="U45" s="7">
        <v>206.97</v>
      </c>
      <c r="V45" s="7">
        <v>145.96604726100966</v>
      </c>
      <c r="W45" s="7">
        <v>206.58</v>
      </c>
      <c r="X45" s="7">
        <v>192.22</v>
      </c>
      <c r="Y45" s="7">
        <v>167.68</v>
      </c>
      <c r="Z45" s="7">
        <v>161.83000000000004</v>
      </c>
      <c r="AA45" s="8">
        <v>151.13</v>
      </c>
    </row>
    <row r="46" spans="1:27" x14ac:dyDescent="0.25">
      <c r="B46" s="63"/>
      <c r="C46" s="6" t="s">
        <v>28</v>
      </c>
      <c r="D46" s="7">
        <v>0</v>
      </c>
      <c r="E46" s="7">
        <v>0</v>
      </c>
      <c r="F46" s="7">
        <v>107.27</v>
      </c>
      <c r="G46" s="7">
        <v>97.08</v>
      </c>
      <c r="H46" s="7">
        <v>94.94</v>
      </c>
      <c r="I46" s="7">
        <v>100.25</v>
      </c>
      <c r="J46" s="7">
        <v>102.98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4"/>
      <c r="C47" s="9" t="s">
        <v>29</v>
      </c>
      <c r="D47" s="10">
        <v>0</v>
      </c>
      <c r="E47" s="10">
        <v>0</v>
      </c>
      <c r="F47" s="10">
        <v>321.81</v>
      </c>
      <c r="G47" s="10">
        <v>291.24</v>
      </c>
      <c r="H47" s="10">
        <v>284.82</v>
      </c>
      <c r="I47" s="10">
        <v>300.75</v>
      </c>
      <c r="J47" s="10">
        <v>308.94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2" t="s">
        <v>52</v>
      </c>
      <c r="C48" s="6" t="s">
        <v>26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717.00400000000002</v>
      </c>
      <c r="M48" s="7">
        <v>648.53681818181815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824.5200000000001</v>
      </c>
      <c r="W48" s="7">
        <v>802.34</v>
      </c>
      <c r="X48" s="7">
        <v>714.89</v>
      </c>
      <c r="Y48" s="7">
        <v>613.35</v>
      </c>
      <c r="Z48" s="7">
        <v>0</v>
      </c>
      <c r="AA48" s="8">
        <v>0</v>
      </c>
    </row>
    <row r="49" spans="1:27" x14ac:dyDescent="0.25">
      <c r="B49" s="63"/>
      <c r="C49" s="6" t="s">
        <v>27</v>
      </c>
      <c r="D49" s="7">
        <v>45.9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111.95</v>
      </c>
      <c r="K49" s="7">
        <v>151.65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155.97134443021767</v>
      </c>
      <c r="S49" s="7">
        <v>170.80678160919538</v>
      </c>
      <c r="T49" s="7">
        <v>226.14348348348352</v>
      </c>
      <c r="U49" s="7">
        <v>187.02222222222224</v>
      </c>
      <c r="V49" s="7">
        <v>0</v>
      </c>
      <c r="W49" s="7">
        <v>0</v>
      </c>
      <c r="X49" s="7">
        <v>0</v>
      </c>
      <c r="Y49" s="7">
        <v>0</v>
      </c>
      <c r="Z49" s="7">
        <v>168.92000000000002</v>
      </c>
      <c r="AA49" s="8">
        <v>89.3</v>
      </c>
    </row>
    <row r="50" spans="1:27" x14ac:dyDescent="0.25">
      <c r="B50" s="63"/>
      <c r="C50" s="6" t="s">
        <v>28</v>
      </c>
      <c r="D50" s="7">
        <v>0</v>
      </c>
      <c r="E50" s="7">
        <v>74.06</v>
      </c>
      <c r="F50" s="7">
        <v>71.14</v>
      </c>
      <c r="G50" s="7">
        <v>66.569999999999993</v>
      </c>
      <c r="H50" s="7">
        <v>71</v>
      </c>
      <c r="I50" s="7">
        <v>132.56</v>
      </c>
      <c r="J50" s="7">
        <v>0</v>
      </c>
      <c r="K50" s="7">
        <v>0</v>
      </c>
      <c r="L50" s="7">
        <v>0</v>
      </c>
      <c r="M50" s="7">
        <v>0</v>
      </c>
      <c r="N50" s="7">
        <v>252.98</v>
      </c>
      <c r="O50" s="7">
        <v>247.64</v>
      </c>
      <c r="P50" s="7">
        <v>246.47</v>
      </c>
      <c r="Q50" s="7">
        <v>245.16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4"/>
      <c r="C51" s="9" t="s">
        <v>29</v>
      </c>
      <c r="D51" s="10">
        <v>0</v>
      </c>
      <c r="E51" s="10">
        <v>222.18</v>
      </c>
      <c r="F51" s="10">
        <v>213.42</v>
      </c>
      <c r="G51" s="10">
        <v>199.71</v>
      </c>
      <c r="H51" s="10">
        <v>212.99</v>
      </c>
      <c r="I51" s="10">
        <v>397.67</v>
      </c>
      <c r="J51" s="10">
        <v>0</v>
      </c>
      <c r="K51" s="10">
        <v>0</v>
      </c>
      <c r="L51" s="10">
        <v>0</v>
      </c>
      <c r="M51" s="10">
        <v>0</v>
      </c>
      <c r="N51" s="10">
        <v>758.93</v>
      </c>
      <c r="O51" s="10">
        <v>742.92</v>
      </c>
      <c r="P51" s="10">
        <v>739.4</v>
      </c>
      <c r="Q51" s="10">
        <v>735.48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2" t="s">
        <v>53</v>
      </c>
      <c r="C52" s="6" t="s">
        <v>26</v>
      </c>
      <c r="D52" s="7">
        <v>436.25</v>
      </c>
      <c r="E52" s="7">
        <v>348.75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751.2212807881773</v>
      </c>
      <c r="M52" s="7">
        <v>746.88225122349104</v>
      </c>
      <c r="N52" s="7">
        <v>797.75</v>
      </c>
      <c r="O52" s="7">
        <v>0</v>
      </c>
      <c r="P52" s="7">
        <v>741.93</v>
      </c>
      <c r="Q52" s="7">
        <v>759.05</v>
      </c>
      <c r="R52" s="7">
        <v>829.07</v>
      </c>
      <c r="S52" s="7">
        <v>0</v>
      </c>
      <c r="T52" s="7">
        <v>0</v>
      </c>
      <c r="U52" s="7">
        <v>0</v>
      </c>
      <c r="V52" s="7">
        <v>0</v>
      </c>
      <c r="W52" s="7">
        <v>789.20000000000016</v>
      </c>
      <c r="X52" s="7">
        <v>0</v>
      </c>
      <c r="Y52" s="7">
        <v>0</v>
      </c>
      <c r="Z52" s="7">
        <v>0</v>
      </c>
      <c r="AA52" s="8">
        <v>0</v>
      </c>
    </row>
    <row r="53" spans="1:27" x14ac:dyDescent="0.25">
      <c r="B53" s="63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263.37</v>
      </c>
      <c r="P53" s="7">
        <v>0</v>
      </c>
      <c r="Q53" s="7">
        <v>0</v>
      </c>
      <c r="R53" s="7">
        <v>0</v>
      </c>
      <c r="S53" s="7">
        <v>285.13</v>
      </c>
      <c r="T53" s="7">
        <v>295</v>
      </c>
      <c r="U53" s="7">
        <v>332.51</v>
      </c>
      <c r="V53" s="7">
        <v>300.81</v>
      </c>
      <c r="W53" s="7">
        <v>0</v>
      </c>
      <c r="X53" s="7">
        <v>230.51</v>
      </c>
      <c r="Y53" s="7">
        <v>143.62223602484471</v>
      </c>
      <c r="Z53" s="7">
        <v>165.07</v>
      </c>
      <c r="AA53" s="8">
        <v>119.3058850692663</v>
      </c>
    </row>
    <row r="54" spans="1:27" x14ac:dyDescent="0.25">
      <c r="B54" s="63"/>
      <c r="C54" s="6" t="s">
        <v>28</v>
      </c>
      <c r="D54" s="7">
        <v>0</v>
      </c>
      <c r="E54" s="7">
        <v>0</v>
      </c>
      <c r="F54" s="7">
        <v>99.52</v>
      </c>
      <c r="G54" s="7">
        <v>103.57</v>
      </c>
      <c r="H54" s="7">
        <v>123.68</v>
      </c>
      <c r="I54" s="7">
        <v>158.04</v>
      </c>
      <c r="J54" s="7">
        <v>184.45</v>
      </c>
      <c r="K54" s="7">
        <v>249.85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4"/>
      <c r="C55" s="9" t="s">
        <v>29</v>
      </c>
      <c r="D55" s="10">
        <v>0</v>
      </c>
      <c r="E55" s="10">
        <v>0</v>
      </c>
      <c r="F55" s="10">
        <v>298.55</v>
      </c>
      <c r="G55" s="10">
        <v>310.70999999999998</v>
      </c>
      <c r="H55" s="10">
        <v>371.03</v>
      </c>
      <c r="I55" s="10">
        <v>474.11</v>
      </c>
      <c r="J55" s="10">
        <v>553.35</v>
      </c>
      <c r="K55" s="10">
        <v>749.55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2" t="s">
        <v>54</v>
      </c>
      <c r="C56" s="6" t="s">
        <v>26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553.23</v>
      </c>
      <c r="K56" s="7">
        <v>0</v>
      </c>
      <c r="L56" s="7">
        <v>701.96326732673265</v>
      </c>
      <c r="M56" s="7">
        <v>740.62599999999998</v>
      </c>
      <c r="N56" s="7">
        <v>847.77</v>
      </c>
      <c r="O56" s="7">
        <v>852.02</v>
      </c>
      <c r="P56" s="7">
        <v>785.04</v>
      </c>
      <c r="Q56" s="7">
        <v>701.44214380825565</v>
      </c>
      <c r="R56" s="7">
        <v>683.34820518812808</v>
      </c>
      <c r="S56" s="7">
        <v>705.06866764275253</v>
      </c>
      <c r="T56" s="7">
        <v>724.65822501120579</v>
      </c>
      <c r="U56" s="7">
        <v>784.91351079015851</v>
      </c>
      <c r="V56" s="7">
        <v>740.40704749028237</v>
      </c>
      <c r="W56" s="7">
        <v>689.24153310104532</v>
      </c>
      <c r="X56" s="7">
        <v>639.46342123056127</v>
      </c>
      <c r="Y56" s="7">
        <v>538.01652741514363</v>
      </c>
      <c r="Z56" s="7">
        <v>486.34464843750004</v>
      </c>
      <c r="AA56" s="8">
        <v>425.42260869565223</v>
      </c>
    </row>
    <row r="57" spans="1:27" x14ac:dyDescent="0.25">
      <c r="B57" s="63"/>
      <c r="C57" s="6" t="s">
        <v>27</v>
      </c>
      <c r="D57" s="7">
        <v>141.13</v>
      </c>
      <c r="E57" s="7">
        <v>137.68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247.49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8">
        <v>0</v>
      </c>
    </row>
    <row r="58" spans="1:27" x14ac:dyDescent="0.25">
      <c r="B58" s="63"/>
      <c r="C58" s="6" t="s">
        <v>28</v>
      </c>
      <c r="D58" s="7">
        <v>0</v>
      </c>
      <c r="E58" s="7">
        <v>0</v>
      </c>
      <c r="F58" s="7">
        <v>137.06</v>
      </c>
      <c r="G58" s="7">
        <v>139.66</v>
      </c>
      <c r="H58" s="7">
        <v>140.71</v>
      </c>
      <c r="I58" s="7">
        <v>155.65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4"/>
      <c r="C59" s="9" t="s">
        <v>29</v>
      </c>
      <c r="D59" s="10">
        <v>0</v>
      </c>
      <c r="E59" s="10">
        <v>0</v>
      </c>
      <c r="F59" s="10">
        <v>411.17</v>
      </c>
      <c r="G59" s="10">
        <v>418.98</v>
      </c>
      <c r="H59" s="10">
        <v>422.13</v>
      </c>
      <c r="I59" s="10">
        <v>466.94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2" t="s">
        <v>55</v>
      </c>
      <c r="C60" s="6" t="s">
        <v>26</v>
      </c>
      <c r="D60" s="7">
        <v>450.29</v>
      </c>
      <c r="E60" s="7">
        <v>379.58887507400829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727.55</v>
      </c>
      <c r="U60" s="7">
        <v>750</v>
      </c>
      <c r="V60" s="7">
        <v>749.87000000000012</v>
      </c>
      <c r="W60" s="7">
        <v>728.29999999999984</v>
      </c>
      <c r="X60" s="7">
        <v>659.85000000000014</v>
      </c>
      <c r="Y60" s="7">
        <v>551.58000000000004</v>
      </c>
      <c r="Z60" s="7">
        <v>502.96999999999997</v>
      </c>
      <c r="AA60" s="8">
        <v>447.0845229499742</v>
      </c>
    </row>
    <row r="61" spans="1:27" x14ac:dyDescent="0.25">
      <c r="B61" s="63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136.04</v>
      </c>
      <c r="L61" s="7">
        <v>245.02</v>
      </c>
      <c r="M61" s="7">
        <v>244.83000000000004</v>
      </c>
      <c r="N61" s="7">
        <v>237.28000000000003</v>
      </c>
      <c r="O61" s="7">
        <v>227.05</v>
      </c>
      <c r="P61" s="7">
        <v>206.54</v>
      </c>
      <c r="Q61" s="7">
        <v>201.86</v>
      </c>
      <c r="R61" s="7">
        <v>227.53</v>
      </c>
      <c r="S61" s="7">
        <v>234.96999999999997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8">
        <v>0</v>
      </c>
    </row>
    <row r="62" spans="1:27" x14ac:dyDescent="0.25">
      <c r="B62" s="63"/>
      <c r="C62" s="6" t="s">
        <v>28</v>
      </c>
      <c r="D62" s="7">
        <v>0</v>
      </c>
      <c r="E62" s="7">
        <v>0</v>
      </c>
      <c r="F62" s="7">
        <v>133.71</v>
      </c>
      <c r="G62" s="7">
        <v>132.88999999999999</v>
      </c>
      <c r="H62" s="7">
        <v>137.07</v>
      </c>
      <c r="I62" s="7">
        <v>145.35</v>
      </c>
      <c r="J62" s="7">
        <v>171.62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4"/>
      <c r="C63" s="9" t="s">
        <v>29</v>
      </c>
      <c r="D63" s="10">
        <v>0</v>
      </c>
      <c r="E63" s="10">
        <v>0</v>
      </c>
      <c r="F63" s="10">
        <v>401.13</v>
      </c>
      <c r="G63" s="10">
        <v>398.67</v>
      </c>
      <c r="H63" s="10">
        <v>411.21</v>
      </c>
      <c r="I63" s="10">
        <v>436.04</v>
      </c>
      <c r="J63" s="10">
        <v>514.86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2" t="s">
        <v>56</v>
      </c>
      <c r="C64" s="6" t="s">
        <v>26</v>
      </c>
      <c r="D64" s="7">
        <v>444.45</v>
      </c>
      <c r="E64" s="7">
        <v>440.09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857.54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717.83000000000015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8">
        <v>0</v>
      </c>
    </row>
    <row r="65" spans="1:27" x14ac:dyDescent="0.25">
      <c r="B65" s="63"/>
      <c r="C65" s="6" t="s">
        <v>27</v>
      </c>
      <c r="D65" s="7">
        <v>0</v>
      </c>
      <c r="E65" s="7">
        <v>0</v>
      </c>
      <c r="F65" s="7">
        <v>0</v>
      </c>
      <c r="G65" s="7">
        <v>83.03</v>
      </c>
      <c r="H65" s="7">
        <v>86.04</v>
      </c>
      <c r="I65" s="7">
        <v>90.36</v>
      </c>
      <c r="J65" s="7">
        <v>0</v>
      </c>
      <c r="K65" s="7">
        <v>137.57</v>
      </c>
      <c r="L65" s="7">
        <v>163.19999999999999</v>
      </c>
      <c r="M65" s="7">
        <v>0</v>
      </c>
      <c r="N65" s="7">
        <v>277.27</v>
      </c>
      <c r="O65" s="7">
        <v>279.24</v>
      </c>
      <c r="P65" s="7">
        <v>252.83</v>
      </c>
      <c r="Q65" s="7">
        <v>163.52057214976861</v>
      </c>
      <c r="R65" s="7">
        <v>235.78999999999996</v>
      </c>
      <c r="S65" s="7">
        <v>232.57000000000002</v>
      </c>
      <c r="T65" s="7">
        <v>0</v>
      </c>
      <c r="U65" s="7">
        <v>252.49999999999997</v>
      </c>
      <c r="V65" s="7">
        <v>245.99</v>
      </c>
      <c r="W65" s="7">
        <v>234.15000000000003</v>
      </c>
      <c r="X65" s="7">
        <v>199.60999999999999</v>
      </c>
      <c r="Y65" s="7">
        <v>123.44510773130544</v>
      </c>
      <c r="Z65" s="7">
        <v>96.048296059637906</v>
      </c>
      <c r="AA65" s="8">
        <v>86.3116139878951</v>
      </c>
    </row>
    <row r="66" spans="1:27" x14ac:dyDescent="0.25">
      <c r="B66" s="63"/>
      <c r="C66" s="6" t="s">
        <v>28</v>
      </c>
      <c r="D66" s="7">
        <v>0</v>
      </c>
      <c r="E66" s="7">
        <v>0</v>
      </c>
      <c r="F66" s="7">
        <v>142.91999999999999</v>
      </c>
      <c r="G66" s="7">
        <v>0</v>
      </c>
      <c r="H66" s="7">
        <v>0</v>
      </c>
      <c r="I66" s="7">
        <v>0</v>
      </c>
      <c r="J66" s="7">
        <v>172.66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4"/>
      <c r="C67" s="9" t="s">
        <v>29</v>
      </c>
      <c r="D67" s="10">
        <v>0</v>
      </c>
      <c r="E67" s="10">
        <v>0</v>
      </c>
      <c r="F67" s="10">
        <v>428.75</v>
      </c>
      <c r="G67" s="10">
        <v>0</v>
      </c>
      <c r="H67" s="10">
        <v>0</v>
      </c>
      <c r="I67" s="10">
        <v>0</v>
      </c>
      <c r="J67" s="10">
        <v>517.98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2" t="s">
        <v>57</v>
      </c>
      <c r="C68" s="6" t="s">
        <v>26</v>
      </c>
      <c r="D68" s="7">
        <v>413.85000000000008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8">
        <v>0</v>
      </c>
    </row>
    <row r="69" spans="1:27" x14ac:dyDescent="0.25">
      <c r="B69" s="63"/>
      <c r="C69" s="6" t="s">
        <v>27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68.31</v>
      </c>
      <c r="K69" s="7">
        <v>70.254000000000005</v>
      </c>
      <c r="L69" s="7">
        <v>87.492000000000004</v>
      </c>
      <c r="M69" s="7">
        <v>90.093000000000004</v>
      </c>
      <c r="N69" s="7">
        <v>92.316588693957115</v>
      </c>
      <c r="O69" s="7">
        <v>85.488</v>
      </c>
      <c r="P69" s="7">
        <v>81.171000000000006</v>
      </c>
      <c r="Q69" s="7">
        <v>79.728227334235442</v>
      </c>
      <c r="R69" s="7">
        <v>89.857417840375575</v>
      </c>
      <c r="S69" s="7">
        <v>94.937086092715234</v>
      </c>
      <c r="T69" s="7">
        <v>91.689000000000007</v>
      </c>
      <c r="U69" s="7">
        <v>101.98103109656303</v>
      </c>
      <c r="V69" s="7">
        <v>99.474000000000004</v>
      </c>
      <c r="W69" s="7">
        <v>90.957000000000008</v>
      </c>
      <c r="X69" s="7">
        <v>80.631</v>
      </c>
      <c r="Y69" s="7">
        <v>85.947199999999995</v>
      </c>
      <c r="Z69" s="7">
        <v>63.561000000000007</v>
      </c>
      <c r="AA69" s="8">
        <v>69.329589947089943</v>
      </c>
    </row>
    <row r="70" spans="1:27" x14ac:dyDescent="0.25">
      <c r="B70" s="63"/>
      <c r="C70" s="6" t="s">
        <v>28</v>
      </c>
      <c r="D70" s="7">
        <v>0</v>
      </c>
      <c r="E70" s="7">
        <v>134.11000000000001</v>
      </c>
      <c r="F70" s="7">
        <v>111.38</v>
      </c>
      <c r="G70" s="7">
        <v>92.83</v>
      </c>
      <c r="H70" s="7">
        <v>98.01</v>
      </c>
      <c r="I70" s="7">
        <v>110.33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4"/>
      <c r="C71" s="9" t="s">
        <v>29</v>
      </c>
      <c r="D71" s="10">
        <v>0</v>
      </c>
      <c r="E71" s="10">
        <v>402.33</v>
      </c>
      <c r="F71" s="10">
        <v>334.14</v>
      </c>
      <c r="G71" s="10">
        <v>278.48</v>
      </c>
      <c r="H71" s="10">
        <v>294.02</v>
      </c>
      <c r="I71" s="10">
        <v>330.99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2" t="s">
        <v>58</v>
      </c>
      <c r="C72" s="6" t="s">
        <v>26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359.79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8">
        <v>0</v>
      </c>
    </row>
    <row r="73" spans="1:27" x14ac:dyDescent="0.25">
      <c r="B73" s="63"/>
      <c r="C73" s="6" t="s">
        <v>27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50.429999999999993</v>
      </c>
      <c r="K73" s="7">
        <v>53.690999999999995</v>
      </c>
      <c r="L73" s="7">
        <v>62.429999999999993</v>
      </c>
      <c r="M73" s="7">
        <v>60.738</v>
      </c>
      <c r="N73" s="7">
        <v>109.67</v>
      </c>
      <c r="O73" s="7">
        <v>102.86</v>
      </c>
      <c r="P73" s="7">
        <v>117.48</v>
      </c>
      <c r="Q73" s="7">
        <v>112.22</v>
      </c>
      <c r="R73" s="7">
        <v>114.75000000000001</v>
      </c>
      <c r="S73" s="7">
        <v>0</v>
      </c>
      <c r="T73" s="7">
        <v>117.27999999999997</v>
      </c>
      <c r="U73" s="7">
        <v>80.981793265465939</v>
      </c>
      <c r="V73" s="7">
        <v>75.408409090909089</v>
      </c>
      <c r="W73" s="7">
        <v>72.650720098265012</v>
      </c>
      <c r="X73" s="7">
        <v>65.484682598954436</v>
      </c>
      <c r="Y73" s="7">
        <v>51.973787465940063</v>
      </c>
      <c r="Z73" s="7">
        <v>47.290161203653952</v>
      </c>
      <c r="AA73" s="8">
        <v>32.624138266796493</v>
      </c>
    </row>
    <row r="74" spans="1:27" x14ac:dyDescent="0.25">
      <c r="B74" s="63"/>
      <c r="C74" s="6" t="s">
        <v>28</v>
      </c>
      <c r="D74" s="7">
        <v>83.59</v>
      </c>
      <c r="E74" s="7">
        <v>76.61</v>
      </c>
      <c r="F74" s="7">
        <v>74.069999999999993</v>
      </c>
      <c r="G74" s="7">
        <v>64.760000000000005</v>
      </c>
      <c r="H74" s="7">
        <v>71.489999999999995</v>
      </c>
      <c r="I74" s="7">
        <v>73.08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4"/>
      <c r="C75" s="9" t="s">
        <v>29</v>
      </c>
      <c r="D75" s="10">
        <v>250.77</v>
      </c>
      <c r="E75" s="10">
        <v>229.82</v>
      </c>
      <c r="F75" s="10">
        <v>222.2</v>
      </c>
      <c r="G75" s="10">
        <v>194.27</v>
      </c>
      <c r="H75" s="10">
        <v>214.47</v>
      </c>
      <c r="I75" s="10">
        <v>219.23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2" t="s">
        <v>59</v>
      </c>
      <c r="C76" s="6" t="s">
        <v>26</v>
      </c>
      <c r="D76" s="7">
        <v>133.19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311.988</v>
      </c>
      <c r="L76" s="7">
        <v>0</v>
      </c>
      <c r="M76" s="7">
        <v>373.69999999999993</v>
      </c>
      <c r="N76" s="7">
        <v>0</v>
      </c>
      <c r="O76" s="7">
        <v>339.91746478873239</v>
      </c>
      <c r="P76" s="7">
        <v>323.24666666666667</v>
      </c>
      <c r="Q76" s="7">
        <v>368.7</v>
      </c>
      <c r="R76" s="7">
        <v>374.15</v>
      </c>
      <c r="S76" s="7">
        <v>427.61999999999995</v>
      </c>
      <c r="T76" s="7">
        <v>444</v>
      </c>
      <c r="U76" s="7">
        <v>401.52941643424163</v>
      </c>
      <c r="V76" s="7">
        <v>416.13319732556147</v>
      </c>
      <c r="W76" s="7">
        <v>409.12317073170732</v>
      </c>
      <c r="X76" s="7">
        <v>416.81507779349369</v>
      </c>
      <c r="Y76" s="7">
        <v>273.80641509433963</v>
      </c>
      <c r="Z76" s="7">
        <v>228.19073735527118</v>
      </c>
      <c r="AA76" s="8">
        <v>173.59166666666667</v>
      </c>
    </row>
    <row r="77" spans="1:27" x14ac:dyDescent="0.25">
      <c r="B77" s="63"/>
      <c r="C77" s="6" t="s">
        <v>27</v>
      </c>
      <c r="D77" s="7">
        <v>0</v>
      </c>
      <c r="E77" s="7">
        <v>40.18</v>
      </c>
      <c r="F77" s="7">
        <v>0</v>
      </c>
      <c r="G77" s="7">
        <v>0</v>
      </c>
      <c r="H77" s="7">
        <v>0</v>
      </c>
      <c r="I77" s="7">
        <v>0</v>
      </c>
      <c r="J77" s="7">
        <v>58.649999999999991</v>
      </c>
      <c r="K77" s="7">
        <v>0</v>
      </c>
      <c r="L77" s="7">
        <v>0</v>
      </c>
      <c r="M77" s="7">
        <v>0</v>
      </c>
      <c r="N77" s="7">
        <v>85.505716234652127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63"/>
      <c r="C78" s="6" t="s">
        <v>28</v>
      </c>
      <c r="D78" s="7">
        <v>0</v>
      </c>
      <c r="E78" s="7">
        <v>0</v>
      </c>
      <c r="F78" s="7">
        <v>33.94</v>
      </c>
      <c r="G78" s="7">
        <v>32.43</v>
      </c>
      <c r="H78" s="7">
        <v>39.909999999999997</v>
      </c>
      <c r="I78" s="7">
        <v>54.56</v>
      </c>
      <c r="J78" s="7">
        <v>0</v>
      </c>
      <c r="K78" s="7">
        <v>0</v>
      </c>
      <c r="L78" s="7">
        <v>129.80000000000001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4"/>
      <c r="C79" s="9" t="s">
        <v>29</v>
      </c>
      <c r="D79" s="10">
        <v>0</v>
      </c>
      <c r="E79" s="10">
        <v>0</v>
      </c>
      <c r="F79" s="10">
        <v>101.82</v>
      </c>
      <c r="G79" s="10">
        <v>97.29</v>
      </c>
      <c r="H79" s="10">
        <v>119.73</v>
      </c>
      <c r="I79" s="10">
        <v>163.66999999999999</v>
      </c>
      <c r="J79" s="10">
        <v>0</v>
      </c>
      <c r="K79" s="10">
        <v>0</v>
      </c>
      <c r="L79" s="10">
        <v>389.39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2" t="s">
        <v>60</v>
      </c>
      <c r="C80" s="6" t="s">
        <v>26</v>
      </c>
      <c r="D80" s="7">
        <v>140.63393258426964</v>
      </c>
      <c r="E80" s="7">
        <v>125.39109634551494</v>
      </c>
      <c r="F80" s="7">
        <v>120.81286150876628</v>
      </c>
      <c r="G80" s="7">
        <v>99.226896551724138</v>
      </c>
      <c r="H80" s="7">
        <v>0</v>
      </c>
      <c r="I80" s="7">
        <v>225.29</v>
      </c>
      <c r="J80" s="7">
        <v>309.65154395997138</v>
      </c>
      <c r="K80" s="7">
        <v>345.58285714285711</v>
      </c>
      <c r="L80" s="7">
        <v>399.25999999999993</v>
      </c>
      <c r="M80" s="7">
        <v>380.20999999999992</v>
      </c>
      <c r="N80" s="7">
        <v>366.67999999999995</v>
      </c>
      <c r="O80" s="7">
        <v>364.2</v>
      </c>
      <c r="P80" s="7">
        <v>359.66</v>
      </c>
      <c r="Q80" s="7">
        <v>0</v>
      </c>
      <c r="R80" s="7">
        <v>0</v>
      </c>
      <c r="S80" s="7">
        <v>0</v>
      </c>
      <c r="T80" s="7">
        <v>448.61</v>
      </c>
      <c r="U80" s="7">
        <v>400.25967057332917</v>
      </c>
      <c r="V80" s="7">
        <v>352.47915492957742</v>
      </c>
      <c r="W80" s="7">
        <v>363.52239801753717</v>
      </c>
      <c r="X80" s="7">
        <v>350.26831678125797</v>
      </c>
      <c r="Y80" s="7">
        <v>315.19959595959597</v>
      </c>
      <c r="Z80" s="7">
        <v>276.41492537313434</v>
      </c>
      <c r="AA80" s="8">
        <v>241.27023496614896</v>
      </c>
    </row>
    <row r="81" spans="1:27" x14ac:dyDescent="0.25">
      <c r="B81" s="63"/>
      <c r="C81" s="6" t="s">
        <v>27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126.38</v>
      </c>
      <c r="R81" s="7">
        <v>135.47999999999999</v>
      </c>
      <c r="S81" s="7">
        <v>140.06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8">
        <v>0</v>
      </c>
    </row>
    <row r="82" spans="1:27" x14ac:dyDescent="0.25">
      <c r="B82" s="63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40.97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4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122.91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2" t="s">
        <v>61</v>
      </c>
      <c r="C84" s="6" t="s">
        <v>26</v>
      </c>
      <c r="D84" s="7">
        <v>238.54279441838085</v>
      </c>
      <c r="E84" s="7">
        <v>229.64016671077005</v>
      </c>
      <c r="F84" s="7">
        <v>235.49220779220775</v>
      </c>
      <c r="G84" s="7">
        <v>230.6031384969767</v>
      </c>
      <c r="H84" s="7">
        <v>232.23019384264538</v>
      </c>
      <c r="I84" s="7">
        <v>269.99999999999994</v>
      </c>
      <c r="J84" s="7">
        <v>354.14</v>
      </c>
      <c r="K84" s="7">
        <v>385.84758806464976</v>
      </c>
      <c r="L84" s="7">
        <v>374.34935639581653</v>
      </c>
      <c r="M84" s="7">
        <v>351.02115942028979</v>
      </c>
      <c r="N84" s="7">
        <v>378.29999999999995</v>
      </c>
      <c r="O84" s="7">
        <v>388.22</v>
      </c>
      <c r="P84" s="7">
        <v>383.09</v>
      </c>
      <c r="Q84" s="7">
        <v>380.13</v>
      </c>
      <c r="R84" s="7">
        <v>0</v>
      </c>
      <c r="S84" s="7">
        <v>421.07</v>
      </c>
      <c r="T84" s="7">
        <v>428.27941018766762</v>
      </c>
      <c r="U84" s="7">
        <v>345.16845070422539</v>
      </c>
      <c r="V84" s="7">
        <v>330.53996108949411</v>
      </c>
      <c r="W84" s="7">
        <v>320.86366917720619</v>
      </c>
      <c r="X84" s="7">
        <v>291.49286555735529</v>
      </c>
      <c r="Y84" s="7">
        <v>257.77721123165287</v>
      </c>
      <c r="Z84" s="7">
        <v>235.51290232083656</v>
      </c>
      <c r="AA84" s="8">
        <v>191.76275000000001</v>
      </c>
    </row>
    <row r="85" spans="1:27" x14ac:dyDescent="0.25">
      <c r="B85" s="63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130.06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8">
        <v>0</v>
      </c>
    </row>
    <row r="86" spans="1:27" x14ac:dyDescent="0.25">
      <c r="B86" s="63"/>
      <c r="C86" s="6" t="s">
        <v>28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4"/>
      <c r="C87" s="9" t="s">
        <v>29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2" t="s">
        <v>62</v>
      </c>
      <c r="C88" s="6" t="s">
        <v>26</v>
      </c>
      <c r="D88" s="7">
        <v>210.41803080308028</v>
      </c>
      <c r="E88" s="7">
        <v>192.83470588235295</v>
      </c>
      <c r="F88" s="7">
        <v>185.92111455108355</v>
      </c>
      <c r="G88" s="7">
        <v>192.75230819888046</v>
      </c>
      <c r="H88" s="7">
        <v>193.49654382470123</v>
      </c>
      <c r="I88" s="7">
        <v>224.16508400746736</v>
      </c>
      <c r="J88" s="7">
        <v>282.0380783380221</v>
      </c>
      <c r="K88" s="7">
        <v>308.27611111111111</v>
      </c>
      <c r="L88" s="7">
        <v>365.42</v>
      </c>
      <c r="M88" s="7">
        <v>324.07899224806198</v>
      </c>
      <c r="N88" s="7">
        <v>323.11717896865514</v>
      </c>
      <c r="O88" s="7">
        <v>318.76136452938022</v>
      </c>
      <c r="P88" s="7">
        <v>312.32359081419622</v>
      </c>
      <c r="Q88" s="7">
        <v>306.62484203633983</v>
      </c>
      <c r="R88" s="7">
        <v>321.48562802712297</v>
      </c>
      <c r="S88" s="7">
        <v>323.33226861517051</v>
      </c>
      <c r="T88" s="7">
        <v>346.38807623371963</v>
      </c>
      <c r="U88" s="7">
        <v>334.0411465099495</v>
      </c>
      <c r="V88" s="7">
        <v>307.77637618010169</v>
      </c>
      <c r="W88" s="7">
        <v>293.76298996071586</v>
      </c>
      <c r="X88" s="7">
        <v>273.01138172278092</v>
      </c>
      <c r="Y88" s="7">
        <v>245.61775031747584</v>
      </c>
      <c r="Z88" s="7">
        <v>230.41317204918974</v>
      </c>
      <c r="AA88" s="8">
        <v>220.42921406116034</v>
      </c>
    </row>
    <row r="89" spans="1:27" x14ac:dyDescent="0.25">
      <c r="B89" s="63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3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4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2" t="s">
        <v>63</v>
      </c>
      <c r="C92" s="6" t="s">
        <v>26</v>
      </c>
      <c r="D92" s="7">
        <v>194.06732449297971</v>
      </c>
      <c r="E92" s="7">
        <v>193.83404717853838</v>
      </c>
      <c r="F92" s="7">
        <v>191.95747610436578</v>
      </c>
      <c r="G92" s="7">
        <v>184.5125171624714</v>
      </c>
      <c r="H92" s="7">
        <v>188.59385988639437</v>
      </c>
      <c r="I92" s="7">
        <v>198.71579046772584</v>
      </c>
      <c r="J92" s="7">
        <v>225.47687632269535</v>
      </c>
      <c r="K92" s="7">
        <v>252.06219917012447</v>
      </c>
      <c r="L92" s="7">
        <v>288.59025752146016</v>
      </c>
      <c r="M92" s="7">
        <v>292.48947676688795</v>
      </c>
      <c r="N92" s="7">
        <v>300.88524197933663</v>
      </c>
      <c r="O92" s="7">
        <v>289.2096485623004</v>
      </c>
      <c r="P92" s="7">
        <v>288.61672764227637</v>
      </c>
      <c r="Q92" s="7">
        <v>290.38414798864636</v>
      </c>
      <c r="R92" s="7">
        <v>286.05947368421056</v>
      </c>
      <c r="S92" s="7">
        <v>276.926923076923</v>
      </c>
      <c r="T92" s="7">
        <v>293.01691182615957</v>
      </c>
      <c r="U92" s="7">
        <v>286.54640443956578</v>
      </c>
      <c r="V92" s="7">
        <v>276.78173333333336</v>
      </c>
      <c r="W92" s="7">
        <v>257.93430379746832</v>
      </c>
      <c r="X92" s="7">
        <v>240.46418269915921</v>
      </c>
      <c r="Y92" s="7">
        <v>201.81502675431892</v>
      </c>
      <c r="Z92" s="7">
        <v>198.09254822201811</v>
      </c>
      <c r="AA92" s="8">
        <v>155.83500000000001</v>
      </c>
    </row>
    <row r="93" spans="1:27" x14ac:dyDescent="0.25">
      <c r="B93" s="63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8">
        <v>0</v>
      </c>
    </row>
    <row r="94" spans="1:27" x14ac:dyDescent="0.25">
      <c r="B94" s="63"/>
      <c r="C94" s="6" t="s">
        <v>28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4"/>
      <c r="C95" s="9" t="s">
        <v>29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2" t="s">
        <v>64</v>
      </c>
      <c r="C96" s="6" t="s">
        <v>26</v>
      </c>
      <c r="D96" s="7">
        <v>105.54428571428571</v>
      </c>
      <c r="E96" s="7">
        <v>67.760088630383592</v>
      </c>
      <c r="F96" s="7">
        <v>64.98056338028168</v>
      </c>
      <c r="G96" s="7">
        <v>42.244999999999997</v>
      </c>
      <c r="H96" s="7">
        <v>46.765000000000001</v>
      </c>
      <c r="I96" s="7">
        <v>62.988214285714278</v>
      </c>
      <c r="J96" s="7">
        <v>74.764426229508203</v>
      </c>
      <c r="K96" s="7">
        <v>127.63734693877552</v>
      </c>
      <c r="L96" s="7">
        <v>158.83874999999998</v>
      </c>
      <c r="M96" s="7">
        <v>192.43000425170069</v>
      </c>
      <c r="N96" s="7">
        <v>190.72167978753677</v>
      </c>
      <c r="O96" s="7">
        <v>191.41495049504948</v>
      </c>
      <c r="P96" s="7">
        <v>186.83058823529413</v>
      </c>
      <c r="Q96" s="7">
        <v>192.73</v>
      </c>
      <c r="R96" s="7">
        <v>217.53313432835819</v>
      </c>
      <c r="S96" s="7">
        <v>223.02026737967913</v>
      </c>
      <c r="T96" s="7">
        <v>240.51021806853583</v>
      </c>
      <c r="U96" s="7">
        <v>225.26009037505654</v>
      </c>
      <c r="V96" s="7">
        <v>195.97359934408306</v>
      </c>
      <c r="W96" s="7">
        <v>181.03133333333335</v>
      </c>
      <c r="X96" s="7">
        <v>168.54</v>
      </c>
      <c r="Y96" s="7">
        <v>155.96526315789475</v>
      </c>
      <c r="Z96" s="7">
        <v>157.45075258701786</v>
      </c>
      <c r="AA96" s="8">
        <v>0</v>
      </c>
    </row>
    <row r="97" spans="1:27" x14ac:dyDescent="0.25">
      <c r="B97" s="63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8">
        <v>43.731790330301578</v>
      </c>
    </row>
    <row r="98" spans="1:27" x14ac:dyDescent="0.25">
      <c r="B98" s="63"/>
      <c r="C98" s="6" t="s">
        <v>28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4"/>
      <c r="C99" s="9" t="s">
        <v>29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2" t="s">
        <v>65</v>
      </c>
      <c r="C100" s="6" t="s">
        <v>26</v>
      </c>
      <c r="D100" s="7">
        <v>156.32499999999999</v>
      </c>
      <c r="E100" s="7">
        <v>151.54897853441898</v>
      </c>
      <c r="F100" s="7">
        <v>138.62</v>
      </c>
      <c r="G100" s="7">
        <v>118.06499999999998</v>
      </c>
      <c r="H100" s="7">
        <v>0</v>
      </c>
      <c r="I100" s="7">
        <v>0</v>
      </c>
      <c r="J100" s="7">
        <v>111.31322222222221</v>
      </c>
      <c r="K100" s="7">
        <v>120.47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159.62970668279405</v>
      </c>
      <c r="U100" s="7">
        <v>177.93005383198752</v>
      </c>
      <c r="V100" s="7">
        <v>171.55985089463221</v>
      </c>
      <c r="W100" s="7">
        <v>152.82231607629427</v>
      </c>
      <c r="X100" s="7">
        <v>166.57202453987728</v>
      </c>
      <c r="Y100" s="7">
        <v>148.73639366639367</v>
      </c>
      <c r="Z100" s="7">
        <v>142.67994611239416</v>
      </c>
      <c r="AA100" s="8">
        <v>129.97346153846152</v>
      </c>
    </row>
    <row r="101" spans="1:27" x14ac:dyDescent="0.25">
      <c r="B101" s="63"/>
      <c r="C101" s="6" t="s">
        <v>27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45.109090909090902</v>
      </c>
      <c r="M101" s="7">
        <v>34.036666666666669</v>
      </c>
      <c r="N101" s="7">
        <v>36.344999999999999</v>
      </c>
      <c r="O101" s="7">
        <v>60.709999999999994</v>
      </c>
      <c r="P101" s="7">
        <v>38.199940705603311</v>
      </c>
      <c r="Q101" s="7">
        <v>29.938888888888883</v>
      </c>
      <c r="R101" s="7">
        <v>34.527929515418499</v>
      </c>
      <c r="S101" s="7">
        <v>33.070952380952384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8">
        <v>0</v>
      </c>
    </row>
    <row r="102" spans="1:27" x14ac:dyDescent="0.25">
      <c r="B102" s="63"/>
      <c r="C102" s="6" t="s">
        <v>28</v>
      </c>
      <c r="D102" s="7">
        <v>0</v>
      </c>
      <c r="E102" s="7">
        <v>0</v>
      </c>
      <c r="F102" s="7">
        <v>0</v>
      </c>
      <c r="G102" s="7">
        <v>0</v>
      </c>
      <c r="H102" s="7">
        <v>42.85</v>
      </c>
      <c r="I102" s="7">
        <v>42.83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4"/>
      <c r="C103" s="9" t="s">
        <v>29</v>
      </c>
      <c r="D103" s="10">
        <v>0</v>
      </c>
      <c r="E103" s="10">
        <v>0</v>
      </c>
      <c r="F103" s="10">
        <v>0</v>
      </c>
      <c r="G103" s="10">
        <v>0</v>
      </c>
      <c r="H103" s="10">
        <v>128.55000000000001</v>
      </c>
      <c r="I103" s="10">
        <v>128.47999999999999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2" t="s">
        <v>66</v>
      </c>
      <c r="C104" s="6" t="s">
        <v>26</v>
      </c>
      <c r="D104" s="7">
        <v>68.904479768786118</v>
      </c>
      <c r="E104" s="7">
        <v>49.067723704866559</v>
      </c>
      <c r="F104" s="7">
        <v>36.101584965172826</v>
      </c>
      <c r="G104" s="7">
        <v>28.659795704557361</v>
      </c>
      <c r="H104" s="7">
        <v>23.74655172413793</v>
      </c>
      <c r="I104" s="7">
        <v>22.335113960113965</v>
      </c>
      <c r="J104" s="7">
        <v>24.440729563433933</v>
      </c>
      <c r="K104" s="7">
        <v>31.246399802322703</v>
      </c>
      <c r="L104" s="7">
        <v>53.94992992992993</v>
      </c>
      <c r="M104" s="7">
        <v>69.971517934715166</v>
      </c>
      <c r="N104" s="7">
        <v>77.093484183441817</v>
      </c>
      <c r="O104" s="7">
        <v>76.689655172413794</v>
      </c>
      <c r="P104" s="7">
        <v>72.901953124999991</v>
      </c>
      <c r="Q104" s="7">
        <v>42.795909090909092</v>
      </c>
      <c r="R104" s="7">
        <v>0</v>
      </c>
      <c r="S104" s="7">
        <v>0</v>
      </c>
      <c r="T104" s="7">
        <v>0</v>
      </c>
      <c r="U104" s="7">
        <v>116.00999999999999</v>
      </c>
      <c r="V104" s="7">
        <v>123.23193784277881</v>
      </c>
      <c r="W104" s="7">
        <v>99.319180258419834</v>
      </c>
      <c r="X104" s="7">
        <v>96.613823529411775</v>
      </c>
      <c r="Y104" s="7">
        <v>82.165291633676418</v>
      </c>
      <c r="Z104" s="7">
        <v>70.779827586206892</v>
      </c>
      <c r="AA104" s="8">
        <v>42.166720805587133</v>
      </c>
    </row>
    <row r="105" spans="1:27" x14ac:dyDescent="0.25">
      <c r="B105" s="63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17.670000000000002</v>
      </c>
      <c r="S105" s="7">
        <v>26.580000000000002</v>
      </c>
      <c r="T105" s="7">
        <v>39.82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8">
        <v>0</v>
      </c>
    </row>
    <row r="106" spans="1:27" x14ac:dyDescent="0.25">
      <c r="B106" s="63"/>
      <c r="C106" s="6" t="s">
        <v>28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4"/>
      <c r="C107" s="9" t="s">
        <v>29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2" t="s">
        <v>67</v>
      </c>
      <c r="C108" s="6" t="s">
        <v>26</v>
      </c>
      <c r="D108" s="7">
        <v>41.82</v>
      </c>
      <c r="E108" s="7">
        <v>23.259449633930828</v>
      </c>
      <c r="F108" s="7">
        <v>16.933868031854381</v>
      </c>
      <c r="G108" s="7">
        <v>13.797385336457983</v>
      </c>
      <c r="H108" s="7">
        <v>22.439264214046826</v>
      </c>
      <c r="I108" s="7">
        <v>34.961886120996432</v>
      </c>
      <c r="J108" s="7">
        <v>57.740000000000009</v>
      </c>
      <c r="K108" s="7">
        <v>122.317516025641</v>
      </c>
      <c r="L108" s="7">
        <v>157.80687846696924</v>
      </c>
      <c r="M108" s="7">
        <v>153.02193833856691</v>
      </c>
      <c r="N108" s="7">
        <v>149.22500748876683</v>
      </c>
      <c r="O108" s="7">
        <v>167.28182448036952</v>
      </c>
      <c r="P108" s="7">
        <v>0</v>
      </c>
      <c r="Q108" s="7">
        <v>187.13000000000002</v>
      </c>
      <c r="R108" s="7">
        <v>208.62</v>
      </c>
      <c r="S108" s="7">
        <v>214.97999999999996</v>
      </c>
      <c r="T108" s="7">
        <v>223.49000000000004</v>
      </c>
      <c r="U108" s="7">
        <v>236.41633860275365</v>
      </c>
      <c r="V108" s="7">
        <v>245.32896944588296</v>
      </c>
      <c r="W108" s="7">
        <v>219.16367735470939</v>
      </c>
      <c r="X108" s="7">
        <v>200.08260762984526</v>
      </c>
      <c r="Y108" s="7">
        <v>167.95329264375204</v>
      </c>
      <c r="Z108" s="7">
        <v>160.42973603437693</v>
      </c>
      <c r="AA108" s="8">
        <v>130.19000000000003</v>
      </c>
    </row>
    <row r="109" spans="1:27" x14ac:dyDescent="0.25">
      <c r="B109" s="63"/>
      <c r="C109" s="6" t="s">
        <v>27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57.4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8">
        <v>0</v>
      </c>
    </row>
    <row r="110" spans="1:27" x14ac:dyDescent="0.25">
      <c r="B110" s="63"/>
      <c r="C110" s="6" t="s">
        <v>28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4"/>
      <c r="C111" s="9" t="s">
        <v>29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2" t="s">
        <v>68</v>
      </c>
      <c r="C112" s="6" t="s">
        <v>26</v>
      </c>
      <c r="D112" s="7">
        <v>56.556145733461165</v>
      </c>
      <c r="E112" s="7">
        <v>43.05</v>
      </c>
      <c r="F112" s="7">
        <v>29.445000000000004</v>
      </c>
      <c r="G112" s="7">
        <v>23.88</v>
      </c>
      <c r="H112" s="7">
        <v>0</v>
      </c>
      <c r="I112" s="7">
        <v>0</v>
      </c>
      <c r="J112" s="7">
        <v>0</v>
      </c>
      <c r="K112" s="7">
        <v>0</v>
      </c>
      <c r="L112" s="7">
        <v>157.22999999999999</v>
      </c>
      <c r="M112" s="7">
        <v>140.69</v>
      </c>
      <c r="N112" s="7">
        <v>140.78000000000003</v>
      </c>
      <c r="O112" s="7">
        <v>138.09</v>
      </c>
      <c r="P112" s="7">
        <v>115.14751269035534</v>
      </c>
      <c r="Q112" s="7">
        <v>123.23564445372885</v>
      </c>
      <c r="R112" s="7">
        <v>162.92056087551302</v>
      </c>
      <c r="S112" s="7">
        <v>163.02000000000001</v>
      </c>
      <c r="T112" s="7">
        <v>261.37539202200827</v>
      </c>
      <c r="U112" s="7">
        <v>153.94939690073991</v>
      </c>
      <c r="V112" s="7">
        <v>147.51666666666668</v>
      </c>
      <c r="W112" s="7">
        <v>160.33804782820889</v>
      </c>
      <c r="X112" s="7">
        <v>136.51</v>
      </c>
      <c r="Y112" s="7">
        <v>127.42869565217394</v>
      </c>
      <c r="Z112" s="7">
        <v>133.68</v>
      </c>
      <c r="AA112" s="8">
        <v>87.12</v>
      </c>
    </row>
    <row r="113" spans="1:27" x14ac:dyDescent="0.25">
      <c r="B113" s="63"/>
      <c r="C113" s="6" t="s">
        <v>27</v>
      </c>
      <c r="D113" s="7">
        <v>0</v>
      </c>
      <c r="E113" s="7">
        <v>0</v>
      </c>
      <c r="F113" s="7">
        <v>0</v>
      </c>
      <c r="G113" s="7">
        <v>0</v>
      </c>
      <c r="H113" s="7">
        <v>10.771067521689929</v>
      </c>
      <c r="I113" s="7">
        <v>18.52</v>
      </c>
      <c r="J113" s="7">
        <v>25.5334</v>
      </c>
      <c r="K113" s="7">
        <v>38.538795749704846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8">
        <v>0</v>
      </c>
    </row>
    <row r="114" spans="1:27" x14ac:dyDescent="0.25">
      <c r="B114" s="63"/>
      <c r="C114" s="6" t="s">
        <v>28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4"/>
      <c r="C115" s="9" t="s">
        <v>29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2" t="s">
        <v>69</v>
      </c>
      <c r="C116" s="6" t="s">
        <v>26</v>
      </c>
      <c r="D116" s="7">
        <v>15.709154437456325</v>
      </c>
      <c r="E116" s="7">
        <v>14.415017975085695</v>
      </c>
      <c r="F116" s="7">
        <v>12.85318717759764</v>
      </c>
      <c r="G116" s="7">
        <v>8.6255364806866925</v>
      </c>
      <c r="H116" s="7">
        <v>10.380214961306962</v>
      </c>
      <c r="I116" s="7">
        <v>13.126130198915011</v>
      </c>
      <c r="J116" s="7">
        <v>15.926412149335583</v>
      </c>
      <c r="K116" s="7">
        <v>57.220000000000006</v>
      </c>
      <c r="L116" s="7">
        <v>79.6824154589372</v>
      </c>
      <c r="M116" s="7">
        <v>84.048823529411763</v>
      </c>
      <c r="N116" s="7">
        <v>88.58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130.41</v>
      </c>
      <c r="W116" s="7">
        <v>0</v>
      </c>
      <c r="X116" s="7">
        <v>0</v>
      </c>
      <c r="Y116" s="7">
        <v>106.89</v>
      </c>
      <c r="Z116" s="7">
        <v>68.486415094339634</v>
      </c>
      <c r="AA116" s="8">
        <v>32.454761904761909</v>
      </c>
    </row>
    <row r="117" spans="1:27" x14ac:dyDescent="0.25">
      <c r="B117" s="63"/>
      <c r="C117" s="6" t="s">
        <v>27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33.61</v>
      </c>
      <c r="P117" s="7">
        <v>22.376075949367092</v>
      </c>
      <c r="Q117" s="7">
        <v>25.522623995146365</v>
      </c>
      <c r="R117" s="7">
        <v>24.254231585328885</v>
      </c>
      <c r="S117" s="7">
        <v>25.941902215431625</v>
      </c>
      <c r="T117" s="7">
        <v>36.639848783694937</v>
      </c>
      <c r="U117" s="7">
        <v>43.210000000000008</v>
      </c>
      <c r="V117" s="7">
        <v>0</v>
      </c>
      <c r="W117" s="7">
        <v>45.179999999999993</v>
      </c>
      <c r="X117" s="7">
        <v>42.5</v>
      </c>
      <c r="Y117" s="7">
        <v>0</v>
      </c>
      <c r="Z117" s="7">
        <v>0</v>
      </c>
      <c r="AA117" s="8">
        <v>0</v>
      </c>
    </row>
    <row r="118" spans="1:27" x14ac:dyDescent="0.25">
      <c r="B118" s="63"/>
      <c r="C118" s="6" t="s">
        <v>28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4"/>
      <c r="C119" s="9" t="s">
        <v>29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2" t="s">
        <v>70</v>
      </c>
      <c r="C120" s="6" t="s">
        <v>26</v>
      </c>
      <c r="D120" s="7">
        <v>19.904662559507141</v>
      </c>
      <c r="E120" s="7">
        <v>6.8394851994851988</v>
      </c>
      <c r="F120" s="7">
        <v>4.0281393159711323</v>
      </c>
      <c r="G120" s="7">
        <v>0.98</v>
      </c>
      <c r="H120" s="7">
        <v>0.86</v>
      </c>
      <c r="I120" s="7">
        <v>6.646370757180156</v>
      </c>
      <c r="J120" s="7">
        <v>16.895885885885889</v>
      </c>
      <c r="K120" s="7">
        <v>38.524714619138557</v>
      </c>
      <c r="L120" s="7">
        <v>78.946358875894575</v>
      </c>
      <c r="M120" s="7">
        <v>87.182014388489222</v>
      </c>
      <c r="N120" s="7">
        <v>84.746726212176441</v>
      </c>
      <c r="O120" s="7">
        <v>84.344758789861004</v>
      </c>
      <c r="P120" s="7">
        <v>86.821515151515143</v>
      </c>
      <c r="Q120" s="7">
        <v>80.56</v>
      </c>
      <c r="R120" s="7">
        <v>0</v>
      </c>
      <c r="S120" s="7">
        <v>216.12</v>
      </c>
      <c r="T120" s="7">
        <v>238.52</v>
      </c>
      <c r="U120" s="7">
        <v>237.51000000000002</v>
      </c>
      <c r="V120" s="7">
        <v>155.95538461538462</v>
      </c>
      <c r="W120" s="7">
        <v>139.67769230769233</v>
      </c>
      <c r="X120" s="7">
        <v>73.552422145328734</v>
      </c>
      <c r="Y120" s="7">
        <v>73.927164179104494</v>
      </c>
      <c r="Z120" s="7">
        <v>14.163715146948002</v>
      </c>
      <c r="AA120" s="8">
        <v>6.1602574116811644</v>
      </c>
    </row>
    <row r="121" spans="1:27" x14ac:dyDescent="0.25">
      <c r="B121" s="63"/>
      <c r="C121" s="6" t="s">
        <v>27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33.08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8">
        <v>0</v>
      </c>
    </row>
    <row r="122" spans="1:27" x14ac:dyDescent="0.25">
      <c r="B122" s="63"/>
      <c r="C122" s="6" t="s">
        <v>28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4"/>
      <c r="C123" s="9" t="s">
        <v>29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2" t="s">
        <v>71</v>
      </c>
      <c r="C124" s="6" t="s">
        <v>26</v>
      </c>
      <c r="D124" s="7">
        <v>3.8519091554293832</v>
      </c>
      <c r="E124" s="7">
        <v>0.24756955059614794</v>
      </c>
      <c r="F124" s="7">
        <v>0.10836068815503264</v>
      </c>
      <c r="G124" s="7">
        <v>1.9901540015147687E-2</v>
      </c>
      <c r="H124" s="7">
        <v>4.0601357904946664E-2</v>
      </c>
      <c r="I124" s="7">
        <v>0.17282034258398618</v>
      </c>
      <c r="J124" s="7">
        <v>0.32726930320150655</v>
      </c>
      <c r="K124" s="7">
        <v>2.7964246517517939</v>
      </c>
      <c r="L124" s="7">
        <v>29.212692011302344</v>
      </c>
      <c r="M124" s="7">
        <v>27.335601674223931</v>
      </c>
      <c r="N124" s="7">
        <v>14.889389800958885</v>
      </c>
      <c r="O124" s="7">
        <v>14.666565847511027</v>
      </c>
      <c r="P124" s="7">
        <v>7.8506030150753778</v>
      </c>
      <c r="Q124" s="7">
        <v>12.973443419617176</v>
      </c>
      <c r="R124" s="7">
        <v>19.799384615384614</v>
      </c>
      <c r="S124" s="7">
        <v>117.49267229254569</v>
      </c>
      <c r="T124" s="7">
        <v>319.84321001707457</v>
      </c>
      <c r="U124" s="7">
        <v>227.88236650700728</v>
      </c>
      <c r="V124" s="7">
        <v>228.65139693356045</v>
      </c>
      <c r="W124" s="7">
        <v>182.00200000000001</v>
      </c>
      <c r="X124" s="7">
        <v>30.36</v>
      </c>
      <c r="Y124" s="7">
        <v>0</v>
      </c>
      <c r="Z124" s="7">
        <v>7.23</v>
      </c>
      <c r="AA124" s="8">
        <v>0</v>
      </c>
    </row>
    <row r="125" spans="1:27" x14ac:dyDescent="0.25">
      <c r="B125" s="63"/>
      <c r="C125" s="6" t="s">
        <v>27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7.1199999999999992</v>
      </c>
      <c r="Z125" s="7">
        <v>0</v>
      </c>
      <c r="AA125" s="8">
        <v>7.12</v>
      </c>
    </row>
    <row r="126" spans="1:27" x14ac:dyDescent="0.25">
      <c r="B126" s="63"/>
      <c r="C126" s="6" t="s">
        <v>28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65"/>
      <c r="C127" s="12" t="s">
        <v>29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5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1FC54-747B-4F26-BCEF-D4AA0A3BAC54}">
  <sheetPr codeName="Sheet16"/>
  <dimension ref="A1:G131"/>
  <sheetViews>
    <sheetView topLeftCell="A5" workbookViewId="0">
      <selection activeCell="D21" sqref="D21"/>
    </sheetView>
  </sheetViews>
  <sheetFormatPr defaultColWidth="9.140625"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6" t="s">
        <v>30</v>
      </c>
      <c r="B1" s="17" t="s">
        <v>31</v>
      </c>
      <c r="C1" s="17" t="s">
        <v>32</v>
      </c>
      <c r="D1" s="18" t="s">
        <v>33</v>
      </c>
      <c r="E1"/>
    </row>
    <row r="2" spans="1:5" ht="15" customHeight="1" thickTop="1" thickBot="1" x14ac:dyDescent="0.3">
      <c r="A2" s="19" t="str">
        <f>'Angazirana aFRR energija'!B4</f>
        <v>01.12.2022</v>
      </c>
      <c r="B2" s="20" t="s">
        <v>34</v>
      </c>
      <c r="C2" s="20">
        <v>1</v>
      </c>
      <c r="D2" s="21">
        <v>61.696800000000003</v>
      </c>
    </row>
    <row r="3" spans="1:5" ht="15" customHeight="1" thickTop="1" thickBot="1" x14ac:dyDescent="0.3">
      <c r="A3" s="19" t="str">
        <f>'Angazirana aFRR energija'!B5</f>
        <v>02.12.2022</v>
      </c>
      <c r="B3" s="20" t="s">
        <v>34</v>
      </c>
      <c r="C3" s="20">
        <v>1</v>
      </c>
      <c r="D3" s="21">
        <v>61.697600000000001</v>
      </c>
    </row>
    <row r="4" spans="1:5" ht="15.75" customHeight="1" thickTop="1" thickBot="1" x14ac:dyDescent="0.3">
      <c r="A4" s="19" t="str">
        <f>'Angazirana aFRR energija'!B6</f>
        <v>03.12.2022</v>
      </c>
      <c r="B4" s="20" t="s">
        <v>34</v>
      </c>
      <c r="C4" s="20">
        <v>1</v>
      </c>
      <c r="D4" s="21">
        <v>61.694400000000002</v>
      </c>
    </row>
    <row r="5" spans="1:5" ht="15" customHeight="1" thickTop="1" thickBot="1" x14ac:dyDescent="0.3">
      <c r="A5" s="19" t="str">
        <f>'Angazirana aFRR energija'!B7</f>
        <v>04.12.2022</v>
      </c>
      <c r="B5" s="20" t="s">
        <v>34</v>
      </c>
      <c r="C5" s="20">
        <v>1</v>
      </c>
      <c r="D5" s="21">
        <v>61.694400000000002</v>
      </c>
    </row>
    <row r="6" spans="1:5" ht="15" customHeight="1" thickTop="1" thickBot="1" x14ac:dyDescent="0.3">
      <c r="A6" s="19" t="str">
        <f>'Angazirana aFRR energija'!B8</f>
        <v>05.12.2022</v>
      </c>
      <c r="B6" s="20" t="s">
        <v>34</v>
      </c>
      <c r="C6" s="20">
        <v>1</v>
      </c>
      <c r="D6" s="21">
        <v>61.694400000000002</v>
      </c>
    </row>
    <row r="7" spans="1:5" ht="15" customHeight="1" thickTop="1" thickBot="1" x14ac:dyDescent="0.3">
      <c r="A7" s="19" t="str">
        <f>'Angazirana aFRR energija'!B9</f>
        <v>06.12.2022</v>
      </c>
      <c r="B7" s="20" t="s">
        <v>34</v>
      </c>
      <c r="C7" s="20">
        <v>1</v>
      </c>
      <c r="D7" s="21">
        <v>61.695</v>
      </c>
    </row>
    <row r="8" spans="1:5" ht="15.75" customHeight="1" thickTop="1" thickBot="1" x14ac:dyDescent="0.3">
      <c r="A8" s="19" t="str">
        <f>'Angazirana aFRR energija'!B10</f>
        <v>07.12.2022</v>
      </c>
      <c r="B8" s="20" t="s">
        <v>34</v>
      </c>
      <c r="C8" s="20">
        <v>1</v>
      </c>
      <c r="D8" s="21">
        <v>61.695</v>
      </c>
    </row>
    <row r="9" spans="1:5" ht="15" customHeight="1" thickTop="1" thickBot="1" x14ac:dyDescent="0.3">
      <c r="A9" s="19" t="str">
        <f>'Angazirana aFRR energija'!B11</f>
        <v>08.12.2022</v>
      </c>
      <c r="B9" s="20" t="s">
        <v>34</v>
      </c>
      <c r="C9" s="20">
        <v>1</v>
      </c>
      <c r="D9" s="21">
        <v>61.674799999999998</v>
      </c>
    </row>
    <row r="10" spans="1:5" ht="15" customHeight="1" thickTop="1" thickBot="1" x14ac:dyDescent="0.3">
      <c r="A10" s="19" t="str">
        <f>'Angazirana aFRR energija'!B12</f>
        <v>09.12.2022</v>
      </c>
      <c r="B10" s="20" t="s">
        <v>34</v>
      </c>
      <c r="C10" s="20">
        <v>1</v>
      </c>
      <c r="D10" s="21">
        <v>61.674799999999998</v>
      </c>
    </row>
    <row r="11" spans="1:5" ht="15" customHeight="1" thickTop="1" thickBot="1" x14ac:dyDescent="0.3">
      <c r="A11" s="19" t="str">
        <f>'Angazirana aFRR energija'!B13</f>
        <v>10.12.2022</v>
      </c>
      <c r="B11" s="20" t="s">
        <v>34</v>
      </c>
      <c r="C11" s="20">
        <v>1</v>
      </c>
      <c r="D11" s="21">
        <v>61.691000000000003</v>
      </c>
    </row>
    <row r="12" spans="1:5" ht="15.75" customHeight="1" thickTop="1" thickBot="1" x14ac:dyDescent="0.3">
      <c r="A12" s="19" t="str">
        <f>'Angazirana aFRR energija'!B14</f>
        <v>11.12.2022</v>
      </c>
      <c r="B12" s="20" t="s">
        <v>34</v>
      </c>
      <c r="C12" s="20">
        <v>1</v>
      </c>
      <c r="D12" s="21">
        <v>61.691000000000003</v>
      </c>
    </row>
    <row r="13" spans="1:5" ht="15" customHeight="1" thickTop="1" thickBot="1" x14ac:dyDescent="0.3">
      <c r="A13" s="19" t="str">
        <f>'Angazirana aFRR energija'!B15</f>
        <v>12.12.2022</v>
      </c>
      <c r="B13" s="20" t="s">
        <v>34</v>
      </c>
      <c r="C13" s="20">
        <v>1</v>
      </c>
      <c r="D13" s="21">
        <v>61.691000000000003</v>
      </c>
    </row>
    <row r="14" spans="1:5" ht="15" customHeight="1" thickTop="1" thickBot="1" x14ac:dyDescent="0.3">
      <c r="A14" s="19" t="str">
        <f>'Angazirana aFRR energija'!B16</f>
        <v>13.12.2022</v>
      </c>
      <c r="B14" s="20" t="s">
        <v>34</v>
      </c>
      <c r="C14" s="20">
        <v>1</v>
      </c>
      <c r="D14" s="21">
        <v>61.695</v>
      </c>
    </row>
    <row r="15" spans="1:5" ht="15" customHeight="1" thickTop="1" thickBot="1" x14ac:dyDescent="0.3">
      <c r="A15" s="19" t="str">
        <f>'Angazirana aFRR energija'!B17</f>
        <v>14.12.2022</v>
      </c>
      <c r="B15" s="20" t="s">
        <v>34</v>
      </c>
      <c r="C15" s="20">
        <v>1</v>
      </c>
      <c r="D15" s="21">
        <v>61.678699999999999</v>
      </c>
    </row>
    <row r="16" spans="1:5" ht="15.75" customHeight="1" thickTop="1" thickBot="1" x14ac:dyDescent="0.3">
      <c r="A16" s="19" t="str">
        <f>'Angazirana aFRR energija'!B18</f>
        <v>15.12.2022</v>
      </c>
      <c r="B16" s="20" t="s">
        <v>34</v>
      </c>
      <c r="C16" s="20">
        <v>1</v>
      </c>
      <c r="D16" s="21">
        <v>61.668799999999997</v>
      </c>
    </row>
    <row r="17" spans="1:4" ht="15" customHeight="1" thickTop="1" thickBot="1" x14ac:dyDescent="0.3">
      <c r="A17" s="19" t="str">
        <f>'Angazirana aFRR energija'!B19</f>
        <v>16.12.2022</v>
      </c>
      <c r="B17" s="20" t="s">
        <v>34</v>
      </c>
      <c r="C17" s="20">
        <v>1</v>
      </c>
      <c r="D17" s="21">
        <v>61.683</v>
      </c>
    </row>
    <row r="18" spans="1:4" ht="15" customHeight="1" thickTop="1" thickBot="1" x14ac:dyDescent="0.3">
      <c r="A18" s="19" t="str">
        <f>'Angazirana aFRR energija'!B20</f>
        <v>17.12.2022</v>
      </c>
      <c r="B18" s="20" t="s">
        <v>34</v>
      </c>
      <c r="C18" s="20">
        <v>1</v>
      </c>
      <c r="D18" s="21">
        <v>61.656599999999997</v>
      </c>
    </row>
    <row r="19" spans="1:4" ht="15" customHeight="1" thickTop="1" thickBot="1" x14ac:dyDescent="0.3">
      <c r="A19" s="19" t="str">
        <f>'Angazirana aFRR energija'!B21</f>
        <v>18.12.2022</v>
      </c>
      <c r="B19" s="20" t="s">
        <v>34</v>
      </c>
      <c r="C19" s="20">
        <v>1</v>
      </c>
      <c r="D19" s="21">
        <v>61.656599999999997</v>
      </c>
    </row>
    <row r="20" spans="1:4" ht="15.75" customHeight="1" thickTop="1" thickBot="1" x14ac:dyDescent="0.3">
      <c r="A20" s="19" t="str">
        <f>'Angazirana aFRR energija'!B22</f>
        <v>19.12.2022</v>
      </c>
      <c r="B20" s="20" t="s">
        <v>34</v>
      </c>
      <c r="C20" s="20">
        <v>1</v>
      </c>
      <c r="D20" s="21">
        <v>61.656599999999997</v>
      </c>
    </row>
    <row r="21" spans="1:4" ht="15" customHeight="1" thickTop="1" thickBot="1" x14ac:dyDescent="0.3">
      <c r="A21" s="19" t="str">
        <f>'Angazirana aFRR energija'!B23</f>
        <v>20.12.2022</v>
      </c>
      <c r="B21" s="20" t="s">
        <v>34</v>
      </c>
      <c r="C21" s="20">
        <v>1</v>
      </c>
      <c r="D21" s="21">
        <v>61.639600000000002</v>
      </c>
    </row>
    <row r="22" spans="1:4" ht="15.75" customHeight="1" thickTop="1" thickBot="1" x14ac:dyDescent="0.3">
      <c r="A22" s="19" t="str">
        <f>'Angazirana aFRR energija'!B24</f>
        <v>21.12.2022</v>
      </c>
      <c r="B22" s="20" t="s">
        <v>34</v>
      </c>
      <c r="C22" s="20">
        <v>1</v>
      </c>
      <c r="D22" s="21">
        <v>61.636200000000002</v>
      </c>
    </row>
    <row r="23" spans="1:4" ht="15" customHeight="1" thickTop="1" thickBot="1" x14ac:dyDescent="0.3">
      <c r="A23" s="19" t="str">
        <f>'Angazirana aFRR energija'!B25</f>
        <v>22.12.2022</v>
      </c>
      <c r="B23" s="20" t="s">
        <v>34</v>
      </c>
      <c r="C23" s="20">
        <v>1</v>
      </c>
      <c r="D23" s="21">
        <v>61.6053</v>
      </c>
    </row>
    <row r="24" spans="1:4" ht="15.75" customHeight="1" thickTop="1" thickBot="1" x14ac:dyDescent="0.3">
      <c r="A24" s="19" t="str">
        <f>'Angazirana aFRR energija'!B26</f>
        <v>23.12.2022</v>
      </c>
      <c r="B24" s="20" t="s">
        <v>34</v>
      </c>
      <c r="C24" s="20">
        <v>1</v>
      </c>
      <c r="D24" s="21">
        <v>61.558</v>
      </c>
    </row>
    <row r="25" spans="1:4" ht="15" customHeight="1" thickTop="1" thickBot="1" x14ac:dyDescent="0.3">
      <c r="A25" s="19" t="str">
        <f>'Angazirana aFRR energija'!B27</f>
        <v>24.12.2022</v>
      </c>
      <c r="B25" s="20" t="s">
        <v>34</v>
      </c>
      <c r="C25" s="20">
        <v>1</v>
      </c>
      <c r="D25" s="21">
        <v>61.520400000000002</v>
      </c>
    </row>
    <row r="26" spans="1:4" ht="15" customHeight="1" thickTop="1" thickBot="1" x14ac:dyDescent="0.3">
      <c r="A26" s="19" t="str">
        <f>'Angazirana aFRR energija'!B28</f>
        <v>25.12.2022</v>
      </c>
      <c r="B26" s="20" t="s">
        <v>34</v>
      </c>
      <c r="C26" s="20">
        <v>1</v>
      </c>
      <c r="D26" s="21">
        <v>61.520400000000002</v>
      </c>
    </row>
    <row r="27" spans="1:4" ht="16.5" customHeight="1" thickTop="1" thickBot="1" x14ac:dyDescent="0.3">
      <c r="A27" s="19" t="str">
        <f>'Angazirana aFRR energija'!B29</f>
        <v>26.12.2022</v>
      </c>
      <c r="B27" s="20" t="s">
        <v>34</v>
      </c>
      <c r="C27" s="20">
        <v>1</v>
      </c>
      <c r="D27" s="21">
        <v>61.520400000000002</v>
      </c>
    </row>
    <row r="28" spans="1:4" ht="17.25" thickTop="1" thickBot="1" x14ac:dyDescent="0.3">
      <c r="A28" s="19" t="str">
        <f>'Angazirana aFRR energija'!B30</f>
        <v>27.12.2022</v>
      </c>
      <c r="B28" s="20" t="s">
        <v>34</v>
      </c>
      <c r="C28" s="20">
        <v>1</v>
      </c>
      <c r="D28" s="21">
        <v>61.502000000000002</v>
      </c>
    </row>
    <row r="29" spans="1:4" ht="17.25" thickTop="1" thickBot="1" x14ac:dyDescent="0.3">
      <c r="A29" s="19" t="str">
        <f>'Angazirana aFRR energija'!B31</f>
        <v>28.12.2022</v>
      </c>
      <c r="B29" s="20" t="s">
        <v>34</v>
      </c>
      <c r="C29" s="20">
        <v>1</v>
      </c>
      <c r="D29" s="21">
        <v>61.491700000000002</v>
      </c>
    </row>
    <row r="30" spans="1:4" ht="17.25" thickTop="1" thickBot="1" x14ac:dyDescent="0.3">
      <c r="A30" s="19" t="str">
        <f>'Angazirana aFRR energija'!B32</f>
        <v>29.12.2022</v>
      </c>
      <c r="B30" s="20" t="s">
        <v>34</v>
      </c>
      <c r="C30" s="20">
        <v>1</v>
      </c>
      <c r="D30" s="21">
        <v>61.494300000000003</v>
      </c>
    </row>
    <row r="31" spans="1:4" ht="17.25" thickTop="1" thickBot="1" x14ac:dyDescent="0.3">
      <c r="A31" s="19" t="str">
        <f>'Angazirana aFRR energija'!B33</f>
        <v>30.12.2022</v>
      </c>
      <c r="B31" s="20" t="s">
        <v>34</v>
      </c>
      <c r="C31" s="20">
        <v>1</v>
      </c>
      <c r="D31" s="21">
        <v>61.493899999999996</v>
      </c>
    </row>
    <row r="32" spans="1:4" ht="16.5" thickTop="1" x14ac:dyDescent="0.25">
      <c r="A32" s="22" t="str">
        <f>'Angazirana aFRR energija'!B34</f>
        <v>31.12.2022</v>
      </c>
      <c r="B32" s="23" t="s">
        <v>34</v>
      </c>
      <c r="C32" s="23">
        <v>1</v>
      </c>
      <c r="D32" s="24">
        <v>61.493200000000002</v>
      </c>
    </row>
    <row r="35" spans="7:7" x14ac:dyDescent="0.25">
      <c r="G35" s="1" t="s">
        <v>35</v>
      </c>
    </row>
    <row r="131" spans="5:5" x14ac:dyDescent="0.25">
      <c r="E131" s="25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7CBE9-BE86-4D21-A086-E547A32B035E}">
  <sheetPr codeName="Sheet19">
    <pageSetUpPr fitToPage="1"/>
  </sheetPr>
  <dimension ref="B2:AA127"/>
  <sheetViews>
    <sheetView tabSelected="1" topLeftCell="A19" zoomScale="50" zoomScaleNormal="50" workbookViewId="0">
      <selection activeCell="D80" sqref="D80:AA83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9.42578125" style="1" customWidth="1"/>
    <col min="28" max="16384" width="8.85546875" style="1"/>
  </cols>
  <sheetData>
    <row r="2" spans="2:27" ht="30.75" customHeight="1" thickBot="1" x14ac:dyDescent="0.3">
      <c r="B2" s="66" t="s">
        <v>0</v>
      </c>
      <c r="C2" s="68" t="s">
        <v>1</v>
      </c>
      <c r="D2" s="70" t="s">
        <v>72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2:27" ht="25.5" customHeight="1" thickTop="1" thickBot="1" x14ac:dyDescent="0.3">
      <c r="B3" s="67"/>
      <c r="C3" s="6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6" t="s">
        <v>25</v>
      </c>
    </row>
    <row r="4" spans="2:27" ht="15.75" thickTop="1" x14ac:dyDescent="0.25">
      <c r="B4" s="62" t="str">
        <f>'Cena na poramnuvanje'!B4:B7</f>
        <v>01.12.2022</v>
      </c>
      <c r="C4" s="6" t="s">
        <v>26</v>
      </c>
      <c r="D4" s="27">
        <f>'Cena na poramnuvanje'!D4*'Sreden kurs'!$D$2</f>
        <v>24585.503682078783</v>
      </c>
      <c r="E4" s="27">
        <f>'Cena na poramnuvanje'!E4*'Sreden kurs'!$D$2</f>
        <v>24139.797305219334</v>
      </c>
      <c r="F4" s="27">
        <f>'Cena na poramnuvanje'!F4*'Sreden kurs'!$D$2</f>
        <v>27696.927456000001</v>
      </c>
      <c r="G4" s="27">
        <f>'Cena na poramnuvanje'!G4*'Sreden kurs'!$D$2</f>
        <v>0</v>
      </c>
      <c r="H4" s="27">
        <f>'Cena na poramnuvanje'!H4*'Sreden kurs'!$D$2</f>
        <v>0</v>
      </c>
      <c r="I4" s="27">
        <f>'Cena na poramnuvanje'!I4*'Sreden kurs'!$D$2</f>
        <v>0</v>
      </c>
      <c r="J4" s="27">
        <f>'Cena na poramnuvanje'!J4*'Sreden kurs'!$D$2</f>
        <v>0</v>
      </c>
      <c r="K4" s="27">
        <f>'Cena na poramnuvanje'!K4*'Sreden kurs'!$D$2</f>
        <v>0</v>
      </c>
      <c r="L4" s="27">
        <f>'Cena na poramnuvanje'!L4*'Sreden kurs'!$D$2</f>
        <v>39602.151573741394</v>
      </c>
      <c r="M4" s="27">
        <f>'Cena na poramnuvanje'!M4*'Sreden kurs'!$D$2</f>
        <v>39460.52430865822</v>
      </c>
      <c r="N4" s="27">
        <f>'Cena na poramnuvanje'!N4*'Sreden kurs'!$D$2</f>
        <v>38396.718913548379</v>
      </c>
      <c r="O4" s="27">
        <f>'Cena na poramnuvanje'!O4*'Sreden kurs'!$D$2</f>
        <v>37962.222195257091</v>
      </c>
      <c r="P4" s="27">
        <f>'Cena na poramnuvanje'!P4*'Sreden kurs'!$D$2</f>
        <v>39953.843423999999</v>
      </c>
      <c r="Q4" s="27">
        <f>'Cena na poramnuvanje'!Q4*'Sreden kurs'!$D$2</f>
        <v>41004.411518000008</v>
      </c>
      <c r="R4" s="27">
        <f>'Cena na poramnuvanje'!R4*'Sreden kurs'!$D$2</f>
        <v>42642.981848000003</v>
      </c>
      <c r="S4" s="27">
        <f>'Cena na poramnuvanje'!S4*'Sreden kurs'!$D$2</f>
        <v>42443.132131914892</v>
      </c>
      <c r="T4" s="27">
        <f>'Cena na poramnuvanje'!T4*'Sreden kurs'!$D$2</f>
        <v>42098.579166928772</v>
      </c>
      <c r="U4" s="27">
        <f>'Cena na poramnuvanje'!U4*'Sreden kurs'!$D$2</f>
        <v>44478.553498535337</v>
      </c>
      <c r="V4" s="27">
        <f>'Cena na poramnuvanje'!V4*'Sreden kurs'!$D$2</f>
        <v>43165.954399077746</v>
      </c>
      <c r="W4" s="27">
        <f>'Cena na poramnuvanje'!W4*'Sreden kurs'!$D$2</f>
        <v>42072.377181527903</v>
      </c>
      <c r="X4" s="27">
        <f>'Cena na poramnuvanje'!X4*'Sreden kurs'!$D$2</f>
        <v>36182.773731939524</v>
      </c>
      <c r="Y4" s="27">
        <f>'Cena na poramnuvanje'!Y4*'Sreden kurs'!$D$2</f>
        <v>32109.980505760141</v>
      </c>
      <c r="Z4" s="27">
        <f>'Cena na poramnuvanje'!Z4*'Sreden kurs'!$D$2</f>
        <v>31210.266560953285</v>
      </c>
      <c r="AA4" s="28">
        <f>'Cena na poramnuvanje'!AA4*'Sreden kurs'!$D$2</f>
        <v>28298.533649751484</v>
      </c>
    </row>
    <row r="5" spans="2:27" x14ac:dyDescent="0.25">
      <c r="B5" s="63"/>
      <c r="C5" s="6" t="s">
        <v>27</v>
      </c>
      <c r="D5" s="27">
        <f>'Cena na poramnuvanje'!D5*'Sreden kurs'!$D$2</f>
        <v>0</v>
      </c>
      <c r="E5" s="27">
        <f>'Cena na poramnuvanje'!E5*'Sreden kurs'!$D$2</f>
        <v>0</v>
      </c>
      <c r="F5" s="27">
        <f>'Cena na poramnuvanje'!F5*'Sreden kurs'!$D$2</f>
        <v>0</v>
      </c>
      <c r="G5" s="27">
        <f>'Cena na poramnuvanje'!G5*'Sreden kurs'!$D$2</f>
        <v>8912.7197280000019</v>
      </c>
      <c r="H5" s="27">
        <f>'Cena na poramnuvanje'!H5*'Sreden kurs'!$D$2</f>
        <v>6512.6982055288854</v>
      </c>
      <c r="I5" s="27">
        <f>'Cena na poramnuvanje'!I5*'Sreden kurs'!$D$2</f>
        <v>5259.0352320000002</v>
      </c>
      <c r="J5" s="27">
        <f>'Cena na poramnuvanje'!J5*'Sreden kurs'!$D$2</f>
        <v>11067.171984000001</v>
      </c>
      <c r="K5" s="27">
        <f>'Cena na poramnuvanje'!K5*'Sreden kurs'!$D$2</f>
        <v>10387.146968000001</v>
      </c>
      <c r="L5" s="27">
        <f>'Cena na poramnuvanje'!L5*'Sreden kurs'!$D$2</f>
        <v>0</v>
      </c>
      <c r="M5" s="27">
        <f>'Cena na poramnuvanje'!M5*'Sreden kurs'!$D$2</f>
        <v>0</v>
      </c>
      <c r="N5" s="27">
        <f>'Cena na poramnuvanje'!N5*'Sreden kurs'!$D$2</f>
        <v>0</v>
      </c>
      <c r="O5" s="27">
        <f>'Cena na poramnuvanje'!O5*'Sreden kurs'!$D$2</f>
        <v>0</v>
      </c>
      <c r="P5" s="27">
        <f>'Cena na poramnuvanje'!P5*'Sreden kurs'!$D$2</f>
        <v>0</v>
      </c>
      <c r="Q5" s="27">
        <f>'Cena na poramnuvanje'!Q5*'Sreden kurs'!$D$2</f>
        <v>0</v>
      </c>
      <c r="R5" s="27">
        <f>'Cena na poramnuvanje'!R5*'Sreden kurs'!$D$2</f>
        <v>0</v>
      </c>
      <c r="S5" s="27">
        <f>'Cena na poramnuvanje'!S5*'Sreden kurs'!$D$2</f>
        <v>0</v>
      </c>
      <c r="T5" s="27">
        <f>'Cena na poramnuvanje'!T5*'Sreden kurs'!$D$2</f>
        <v>0</v>
      </c>
      <c r="U5" s="27">
        <f>'Cena na poramnuvanje'!U5*'Sreden kurs'!$D$2</f>
        <v>0</v>
      </c>
      <c r="V5" s="27">
        <f>'Cena na poramnuvanje'!V5*'Sreden kurs'!$D$2</f>
        <v>0</v>
      </c>
      <c r="W5" s="27">
        <f>'Cena na poramnuvanje'!W5*'Sreden kurs'!$D$2</f>
        <v>0</v>
      </c>
      <c r="X5" s="27">
        <f>'Cena na poramnuvanje'!X5*'Sreden kurs'!$D$2</f>
        <v>0</v>
      </c>
      <c r="Y5" s="27">
        <f>'Cena na poramnuvanje'!Y5*'Sreden kurs'!$D$2</f>
        <v>0</v>
      </c>
      <c r="Z5" s="27">
        <f>'Cena na poramnuvanje'!Z5*'Sreden kurs'!$D$2</f>
        <v>0</v>
      </c>
      <c r="AA5" s="28">
        <f>'Cena na poramnuvanje'!AA5*'Sreden kurs'!$D$2</f>
        <v>0</v>
      </c>
    </row>
    <row r="6" spans="2:27" x14ac:dyDescent="0.25">
      <c r="B6" s="63"/>
      <c r="C6" s="6" t="s">
        <v>28</v>
      </c>
      <c r="D6" s="27">
        <f>'Cena na poramnuvanje'!D6*'Sreden kurs'!$D$2</f>
        <v>0</v>
      </c>
      <c r="E6" s="27">
        <f>'Cena na poramnuvanje'!E6*'Sreden kurs'!$D$2</f>
        <v>0</v>
      </c>
      <c r="F6" s="27">
        <f>'Cena na poramnuvanje'!F6*'Sreden kurs'!$D$2</f>
        <v>0</v>
      </c>
      <c r="G6" s="27">
        <f>'Cena na poramnuvanje'!G6*'Sreden kurs'!$D$2</f>
        <v>0</v>
      </c>
      <c r="H6" s="27">
        <f>'Cena na poramnuvanje'!H6*'Sreden kurs'!$D$2</f>
        <v>0</v>
      </c>
      <c r="I6" s="27">
        <f>'Cena na poramnuvanje'!I6*'Sreden kurs'!$D$2</f>
        <v>0</v>
      </c>
      <c r="J6" s="27">
        <f>'Cena na poramnuvanje'!J6*'Sreden kurs'!$D$2</f>
        <v>0</v>
      </c>
      <c r="K6" s="27">
        <f>'Cena na poramnuvanje'!K6*'Sreden kurs'!$D$2</f>
        <v>0</v>
      </c>
      <c r="L6" s="27">
        <f>'Cena na poramnuvanje'!L6*'Sreden kurs'!$D$2</f>
        <v>0</v>
      </c>
      <c r="M6" s="27">
        <f>'Cena na poramnuvanje'!M6*'Sreden kurs'!$D$2</f>
        <v>0</v>
      </c>
      <c r="N6" s="27">
        <f>'Cena na poramnuvanje'!N6*'Sreden kurs'!$D$2</f>
        <v>0</v>
      </c>
      <c r="O6" s="27">
        <f>'Cena na poramnuvanje'!O6*'Sreden kurs'!$D$2</f>
        <v>0</v>
      </c>
      <c r="P6" s="27">
        <f>'Cena na poramnuvanje'!P6*'Sreden kurs'!$D$2</f>
        <v>0</v>
      </c>
      <c r="Q6" s="27">
        <f>'Cena na poramnuvanje'!Q6*'Sreden kurs'!$D$2</f>
        <v>0</v>
      </c>
      <c r="R6" s="27">
        <f>'Cena na poramnuvanje'!R6*'Sreden kurs'!$D$2</f>
        <v>0</v>
      </c>
      <c r="S6" s="27">
        <f>'Cena na poramnuvanje'!S6*'Sreden kurs'!$D$2</f>
        <v>0</v>
      </c>
      <c r="T6" s="27">
        <f>'Cena na poramnuvanje'!T6*'Sreden kurs'!$D$2</f>
        <v>0</v>
      </c>
      <c r="U6" s="27">
        <f>'Cena na poramnuvanje'!U6*'Sreden kurs'!$D$2</f>
        <v>0</v>
      </c>
      <c r="V6" s="27">
        <f>'Cena na poramnuvanje'!V6*'Sreden kurs'!$D$2</f>
        <v>0</v>
      </c>
      <c r="W6" s="27">
        <f>'Cena na poramnuvanje'!W6*'Sreden kurs'!$D$2</f>
        <v>0</v>
      </c>
      <c r="X6" s="27">
        <f>'Cena na poramnuvanje'!X6*'Sreden kurs'!$D$2</f>
        <v>0</v>
      </c>
      <c r="Y6" s="27">
        <f>'Cena na poramnuvanje'!Y6*'Sreden kurs'!$D$2</f>
        <v>0</v>
      </c>
      <c r="Z6" s="27">
        <f>'Cena na poramnuvanje'!Z6*'Sreden kurs'!$D$2</f>
        <v>0</v>
      </c>
      <c r="AA6" s="28">
        <f>'Cena na poramnuvanje'!AA6*'Sreden kurs'!$D$2</f>
        <v>0</v>
      </c>
    </row>
    <row r="7" spans="2:27" ht="15.75" thickBot="1" x14ac:dyDescent="0.3">
      <c r="B7" s="64"/>
      <c r="C7" s="9" t="s">
        <v>29</v>
      </c>
      <c r="D7" s="29">
        <f>'Cena na poramnuvanje'!D7*'Sreden kurs'!$D$2</f>
        <v>0</v>
      </c>
      <c r="E7" s="29">
        <f>'Cena na poramnuvanje'!E7*'Sreden kurs'!$D$2</f>
        <v>0</v>
      </c>
      <c r="F7" s="29">
        <f>'Cena na poramnuvanje'!F7*'Sreden kurs'!$D$2</f>
        <v>0</v>
      </c>
      <c r="G7" s="29">
        <f>'Cena na poramnuvanje'!G7*'Sreden kurs'!$D$2</f>
        <v>0</v>
      </c>
      <c r="H7" s="29">
        <f>'Cena na poramnuvanje'!H7*'Sreden kurs'!$D$2</f>
        <v>0</v>
      </c>
      <c r="I7" s="29">
        <f>'Cena na poramnuvanje'!I7*'Sreden kurs'!$D$2</f>
        <v>0</v>
      </c>
      <c r="J7" s="29">
        <f>'Cena na poramnuvanje'!J7*'Sreden kurs'!$D$2</f>
        <v>0</v>
      </c>
      <c r="K7" s="29">
        <f>'Cena na poramnuvanje'!K7*'Sreden kurs'!$D$2</f>
        <v>0</v>
      </c>
      <c r="L7" s="29">
        <f>'Cena na poramnuvanje'!L7*'Sreden kurs'!$D$2</f>
        <v>0</v>
      </c>
      <c r="M7" s="29">
        <f>'Cena na poramnuvanje'!M7*'Sreden kurs'!$D$2</f>
        <v>0</v>
      </c>
      <c r="N7" s="29">
        <f>'Cena na poramnuvanje'!N7*'Sreden kurs'!$D$2</f>
        <v>0</v>
      </c>
      <c r="O7" s="29">
        <f>'Cena na poramnuvanje'!O7*'Sreden kurs'!$D$2</f>
        <v>0</v>
      </c>
      <c r="P7" s="29">
        <f>'Cena na poramnuvanje'!P7*'Sreden kurs'!$D$2</f>
        <v>0</v>
      </c>
      <c r="Q7" s="29">
        <f>'Cena na poramnuvanje'!Q7*'Sreden kurs'!$D$2</f>
        <v>0</v>
      </c>
      <c r="R7" s="29">
        <f>'Cena na poramnuvanje'!R7*'Sreden kurs'!$D$2</f>
        <v>0</v>
      </c>
      <c r="S7" s="29">
        <f>'Cena na poramnuvanje'!S7*'Sreden kurs'!$D$2</f>
        <v>0</v>
      </c>
      <c r="T7" s="29">
        <f>'Cena na poramnuvanje'!T7*'Sreden kurs'!$D$2</f>
        <v>0</v>
      </c>
      <c r="U7" s="29">
        <f>'Cena na poramnuvanje'!U7*'Sreden kurs'!$D$2</f>
        <v>0</v>
      </c>
      <c r="V7" s="29">
        <f>'Cena na poramnuvanje'!V7*'Sreden kurs'!$D$2</f>
        <v>0</v>
      </c>
      <c r="W7" s="29">
        <f>'Cena na poramnuvanje'!W7*'Sreden kurs'!$D$2</f>
        <v>0</v>
      </c>
      <c r="X7" s="29">
        <f>'Cena na poramnuvanje'!X7*'Sreden kurs'!$D$2</f>
        <v>0</v>
      </c>
      <c r="Y7" s="29">
        <f>'Cena na poramnuvanje'!Y7*'Sreden kurs'!$D$2</f>
        <v>0</v>
      </c>
      <c r="Z7" s="29">
        <f>'Cena na poramnuvanje'!Z7*'Sreden kurs'!$D$2</f>
        <v>0</v>
      </c>
      <c r="AA7" s="30">
        <f>'Cena na poramnuvanje'!AA7*'Sreden kurs'!$D$2</f>
        <v>0</v>
      </c>
    </row>
    <row r="8" spans="2:27" ht="15.75" thickTop="1" x14ac:dyDescent="0.25">
      <c r="B8" s="62" t="str">
        <f>'Cena na poramnuvanje'!B8:B11</f>
        <v>02.12.2022</v>
      </c>
      <c r="C8" s="6" t="s">
        <v>26</v>
      </c>
      <c r="D8" s="27">
        <f>'Cena na poramnuvanje'!D8*'Sreden kurs'!$D$3</f>
        <v>25981.849345439066</v>
      </c>
      <c r="E8" s="27">
        <f>'Cena na poramnuvanje'!E8*'Sreden kurs'!$D$3</f>
        <v>27520.831455999996</v>
      </c>
      <c r="F8" s="27">
        <f>'Cena na poramnuvanje'!F8*'Sreden kurs'!$D$3</f>
        <v>28457.401024000003</v>
      </c>
      <c r="G8" s="27">
        <f>'Cena na poramnuvanje'!G8*'Sreden kurs'!$D$3</f>
        <v>28325.985136000007</v>
      </c>
      <c r="H8" s="27">
        <f>'Cena na poramnuvanje'!H8*'Sreden kurs'!$D$3</f>
        <v>0</v>
      </c>
      <c r="I8" s="27">
        <f>'Cena na poramnuvanje'!I8*'Sreden kurs'!$D$3</f>
        <v>29307.593951999999</v>
      </c>
      <c r="J8" s="27">
        <f>'Cena na poramnuvanje'!J8*'Sreden kurs'!$D$3</f>
        <v>33869.514496000003</v>
      </c>
      <c r="K8" s="27">
        <f>'Cena na poramnuvanje'!K8*'Sreden kurs'!$D$3</f>
        <v>0</v>
      </c>
      <c r="L8" s="27">
        <f>'Cena na poramnuvanje'!L8*'Sreden kurs'!$D$3</f>
        <v>0</v>
      </c>
      <c r="M8" s="27">
        <f>'Cena na poramnuvanje'!M8*'Sreden kurs'!$D$3</f>
        <v>40540.875984000006</v>
      </c>
      <c r="N8" s="27">
        <f>'Cena na poramnuvanje'!N8*'Sreden kurs'!$D$3</f>
        <v>39714.745120000007</v>
      </c>
      <c r="O8" s="27">
        <f>'Cena na poramnuvanje'!O8*'Sreden kurs'!$D$3</f>
        <v>39434.02104</v>
      </c>
      <c r="P8" s="27">
        <f>'Cena na poramnuvanje'!P8*'Sreden kurs'!$D$3</f>
        <v>34081.678198140056</v>
      </c>
      <c r="Q8" s="27">
        <f>'Cena na poramnuvanje'!Q8*'Sreden kurs'!$D$3</f>
        <v>38151.327936000002</v>
      </c>
      <c r="R8" s="27">
        <f>'Cena na poramnuvanje'!R8*'Sreden kurs'!$D$3</f>
        <v>39961.535520000005</v>
      </c>
      <c r="S8" s="27">
        <f>'Cena na poramnuvanje'!S8*'Sreden kurs'!$D$3</f>
        <v>58547.937520000007</v>
      </c>
      <c r="T8" s="27">
        <f>'Cena na poramnuvanje'!T8*'Sreden kurs'!$D$3</f>
        <v>60019.425280000003</v>
      </c>
      <c r="U8" s="27">
        <f>'Cena na poramnuvanje'!U8*'Sreden kurs'!$D$3</f>
        <v>0</v>
      </c>
      <c r="V8" s="27">
        <f>'Cena na poramnuvanje'!V8*'Sreden kurs'!$D$3</f>
        <v>0</v>
      </c>
      <c r="W8" s="27">
        <f>'Cena na poramnuvanje'!W8*'Sreden kurs'!$D$3</f>
        <v>0</v>
      </c>
      <c r="X8" s="27">
        <f>'Cena na poramnuvanje'!X8*'Sreden kurs'!$D$3</f>
        <v>0</v>
      </c>
      <c r="Y8" s="27">
        <f>'Cena na poramnuvanje'!Y8*'Sreden kurs'!$D$3</f>
        <v>0</v>
      </c>
      <c r="Z8" s="27">
        <f>'Cena na poramnuvanje'!Z8*'Sreden kurs'!$D$3</f>
        <v>0</v>
      </c>
      <c r="AA8" s="28">
        <f>'Cena na poramnuvanje'!AA8*'Sreden kurs'!$D$3</f>
        <v>24617.342400000001</v>
      </c>
    </row>
    <row r="9" spans="2:27" x14ac:dyDescent="0.25">
      <c r="B9" s="63"/>
      <c r="C9" s="6" t="s">
        <v>27</v>
      </c>
      <c r="D9" s="27">
        <f>'Cena na poramnuvanje'!D9*'Sreden kurs'!$D$3</f>
        <v>0</v>
      </c>
      <c r="E9" s="27">
        <f>'Cena na poramnuvanje'!E9*'Sreden kurs'!$D$3</f>
        <v>0</v>
      </c>
      <c r="F9" s="27">
        <f>'Cena na poramnuvanje'!F9*'Sreden kurs'!$D$3</f>
        <v>0</v>
      </c>
      <c r="G9" s="27">
        <f>'Cena na poramnuvanje'!G9*'Sreden kurs'!$D$3</f>
        <v>0</v>
      </c>
      <c r="H9" s="27">
        <f>'Cena na poramnuvanje'!H9*'Sreden kurs'!$D$3</f>
        <v>9276.8511360000011</v>
      </c>
      <c r="I9" s="27">
        <f>'Cena na poramnuvanje'!I9*'Sreden kurs'!$D$3</f>
        <v>0</v>
      </c>
      <c r="J9" s="27">
        <f>'Cena na poramnuvanje'!J9*'Sreden kurs'!$D$3</f>
        <v>0</v>
      </c>
      <c r="K9" s="27">
        <f>'Cena na poramnuvanje'!K9*'Sreden kurs'!$D$3</f>
        <v>13165.033888000002</v>
      </c>
      <c r="L9" s="27">
        <f>'Cena na poramnuvanje'!L9*'Sreden kurs'!$D$3</f>
        <v>13696.867200000001</v>
      </c>
      <c r="M9" s="27">
        <f>'Cena na poramnuvanje'!M9*'Sreden kurs'!$D$3</f>
        <v>0</v>
      </c>
      <c r="N9" s="27">
        <f>'Cena na poramnuvanje'!N9*'Sreden kurs'!$D$3</f>
        <v>0</v>
      </c>
      <c r="O9" s="27">
        <f>'Cena na poramnuvanje'!O9*'Sreden kurs'!$D$3</f>
        <v>0</v>
      </c>
      <c r="P9" s="27">
        <f>'Cena na poramnuvanje'!P9*'Sreden kurs'!$D$3</f>
        <v>0</v>
      </c>
      <c r="Q9" s="27">
        <f>'Cena na poramnuvanje'!Q9*'Sreden kurs'!$D$3</f>
        <v>0</v>
      </c>
      <c r="R9" s="27">
        <f>'Cena na poramnuvanje'!R9*'Sreden kurs'!$D$3</f>
        <v>0</v>
      </c>
      <c r="S9" s="27">
        <f>'Cena na poramnuvanje'!S9*'Sreden kurs'!$D$3</f>
        <v>0</v>
      </c>
      <c r="T9" s="27">
        <f>'Cena na poramnuvanje'!T9*'Sreden kurs'!$D$3</f>
        <v>0</v>
      </c>
      <c r="U9" s="27">
        <f>'Cena na poramnuvanje'!U9*'Sreden kurs'!$D$3</f>
        <v>17098.872864000001</v>
      </c>
      <c r="V9" s="27">
        <f>'Cena na poramnuvanje'!V9*'Sreden kurs'!$D$3</f>
        <v>13627.148912000001</v>
      </c>
      <c r="W9" s="27">
        <f>'Cena na poramnuvanje'!W9*'Sreden kurs'!$D$3</f>
        <v>12815.208495999999</v>
      </c>
      <c r="X9" s="27">
        <f>'Cena na poramnuvanje'!X9*'Sreden kurs'!$D$3</f>
        <v>12216.906343120665</v>
      </c>
      <c r="Y9" s="27">
        <f>'Cena na poramnuvanje'!Y9*'Sreden kurs'!$D$3</f>
        <v>7266.2448031519198</v>
      </c>
      <c r="Z9" s="27">
        <f>'Cena na poramnuvanje'!Z9*'Sreden kurs'!$D$3</f>
        <v>6129.6565599999994</v>
      </c>
      <c r="AA9" s="28">
        <f>'Cena na poramnuvanje'!AA9*'Sreden kurs'!$D$3</f>
        <v>0</v>
      </c>
    </row>
    <row r="10" spans="2:27" x14ac:dyDescent="0.25">
      <c r="B10" s="63"/>
      <c r="C10" s="6" t="s">
        <v>28</v>
      </c>
      <c r="D10" s="27">
        <f>'Cena na poramnuvanje'!D10*'Sreden kurs'!$D$3</f>
        <v>0</v>
      </c>
      <c r="E10" s="27">
        <f>'Cena na poramnuvanje'!E10*'Sreden kurs'!$D$3</f>
        <v>0</v>
      </c>
      <c r="F10" s="27">
        <f>'Cena na poramnuvanje'!F10*'Sreden kurs'!$D$3</f>
        <v>0</v>
      </c>
      <c r="G10" s="27">
        <f>'Cena na poramnuvanje'!G10*'Sreden kurs'!$D$3</f>
        <v>0</v>
      </c>
      <c r="H10" s="27">
        <f>'Cena na poramnuvanje'!H10*'Sreden kurs'!$D$3</f>
        <v>0</v>
      </c>
      <c r="I10" s="27">
        <f>'Cena na poramnuvanje'!I10*'Sreden kurs'!$D$3</f>
        <v>0</v>
      </c>
      <c r="J10" s="27">
        <f>'Cena na poramnuvanje'!J10*'Sreden kurs'!$D$3</f>
        <v>0</v>
      </c>
      <c r="K10" s="27">
        <f>'Cena na poramnuvanje'!K10*'Sreden kurs'!$D$3</f>
        <v>0</v>
      </c>
      <c r="L10" s="27">
        <f>'Cena na poramnuvanje'!L10*'Sreden kurs'!$D$3</f>
        <v>0</v>
      </c>
      <c r="M10" s="27">
        <f>'Cena na poramnuvanje'!M10*'Sreden kurs'!$D$3</f>
        <v>0</v>
      </c>
      <c r="N10" s="27">
        <f>'Cena na poramnuvanje'!N10*'Sreden kurs'!$D$3</f>
        <v>0</v>
      </c>
      <c r="O10" s="27">
        <f>'Cena na poramnuvanje'!O10*'Sreden kurs'!$D$3</f>
        <v>0</v>
      </c>
      <c r="P10" s="27">
        <f>'Cena na poramnuvanje'!P10*'Sreden kurs'!$D$3</f>
        <v>0</v>
      </c>
      <c r="Q10" s="27">
        <f>'Cena na poramnuvanje'!Q10*'Sreden kurs'!$D$3</f>
        <v>0</v>
      </c>
      <c r="R10" s="27">
        <f>'Cena na poramnuvanje'!R10*'Sreden kurs'!$D$3</f>
        <v>0</v>
      </c>
      <c r="S10" s="27">
        <f>'Cena na poramnuvanje'!S10*'Sreden kurs'!$D$3</f>
        <v>0</v>
      </c>
      <c r="T10" s="27">
        <f>'Cena na poramnuvanje'!T10*'Sreden kurs'!$D$3</f>
        <v>0</v>
      </c>
      <c r="U10" s="27">
        <f>'Cena na poramnuvanje'!U10*'Sreden kurs'!$D$3</f>
        <v>0</v>
      </c>
      <c r="V10" s="27">
        <f>'Cena na poramnuvanje'!V10*'Sreden kurs'!$D$3</f>
        <v>0</v>
      </c>
      <c r="W10" s="27">
        <f>'Cena na poramnuvanje'!W10*'Sreden kurs'!$D$3</f>
        <v>0</v>
      </c>
      <c r="X10" s="27">
        <f>'Cena na poramnuvanje'!X10*'Sreden kurs'!$D$3</f>
        <v>0</v>
      </c>
      <c r="Y10" s="27">
        <f>'Cena na poramnuvanje'!Y10*'Sreden kurs'!$D$3</f>
        <v>0</v>
      </c>
      <c r="Z10" s="27">
        <f>'Cena na poramnuvanje'!Z10*'Sreden kurs'!$D$3</f>
        <v>0</v>
      </c>
      <c r="AA10" s="28">
        <f>'Cena na poramnuvanje'!AA10*'Sreden kurs'!$D$3</f>
        <v>0</v>
      </c>
    </row>
    <row r="11" spans="2:27" ht="15.75" thickBot="1" x14ac:dyDescent="0.3">
      <c r="B11" s="64"/>
      <c r="C11" s="9" t="s">
        <v>29</v>
      </c>
      <c r="D11" s="29">
        <f>'Cena na poramnuvanje'!D11*'Sreden kurs'!$D$3</f>
        <v>0</v>
      </c>
      <c r="E11" s="29">
        <f>'Cena na poramnuvanje'!E11*'Sreden kurs'!$D$3</f>
        <v>0</v>
      </c>
      <c r="F11" s="29">
        <f>'Cena na poramnuvanje'!F11*'Sreden kurs'!$D$3</f>
        <v>0</v>
      </c>
      <c r="G11" s="29">
        <f>'Cena na poramnuvanje'!G11*'Sreden kurs'!$D$3</f>
        <v>0</v>
      </c>
      <c r="H11" s="29">
        <f>'Cena na poramnuvanje'!H11*'Sreden kurs'!$D$3</f>
        <v>0</v>
      </c>
      <c r="I11" s="29">
        <f>'Cena na poramnuvanje'!I11*'Sreden kurs'!$D$3</f>
        <v>0</v>
      </c>
      <c r="J11" s="29">
        <f>'Cena na poramnuvanje'!J11*'Sreden kurs'!$D$3</f>
        <v>0</v>
      </c>
      <c r="K11" s="29">
        <f>'Cena na poramnuvanje'!K11*'Sreden kurs'!$D$3</f>
        <v>0</v>
      </c>
      <c r="L11" s="29">
        <f>'Cena na poramnuvanje'!L11*'Sreden kurs'!$D$3</f>
        <v>0</v>
      </c>
      <c r="M11" s="29">
        <f>'Cena na poramnuvanje'!M11*'Sreden kurs'!$D$3</f>
        <v>0</v>
      </c>
      <c r="N11" s="29">
        <f>'Cena na poramnuvanje'!N11*'Sreden kurs'!$D$3</f>
        <v>0</v>
      </c>
      <c r="O11" s="29">
        <f>'Cena na poramnuvanje'!O11*'Sreden kurs'!$D$3</f>
        <v>0</v>
      </c>
      <c r="P11" s="29">
        <f>'Cena na poramnuvanje'!P11*'Sreden kurs'!$D$3</f>
        <v>0</v>
      </c>
      <c r="Q11" s="29">
        <f>'Cena na poramnuvanje'!Q11*'Sreden kurs'!$D$3</f>
        <v>0</v>
      </c>
      <c r="R11" s="29">
        <f>'Cena na poramnuvanje'!R11*'Sreden kurs'!$D$3</f>
        <v>0</v>
      </c>
      <c r="S11" s="29">
        <f>'Cena na poramnuvanje'!S11*'Sreden kurs'!$D$3</f>
        <v>0</v>
      </c>
      <c r="T11" s="29">
        <f>'Cena na poramnuvanje'!T11*'Sreden kurs'!$D$3</f>
        <v>0</v>
      </c>
      <c r="U11" s="29">
        <f>'Cena na poramnuvanje'!U11*'Sreden kurs'!$D$3</f>
        <v>0</v>
      </c>
      <c r="V11" s="29">
        <f>'Cena na poramnuvanje'!V11*'Sreden kurs'!$D$3</f>
        <v>0</v>
      </c>
      <c r="W11" s="29">
        <f>'Cena na poramnuvanje'!W11*'Sreden kurs'!$D$3</f>
        <v>0</v>
      </c>
      <c r="X11" s="29">
        <f>'Cena na poramnuvanje'!X11*'Sreden kurs'!$D$3</f>
        <v>0</v>
      </c>
      <c r="Y11" s="29">
        <f>'Cena na poramnuvanje'!Y11*'Sreden kurs'!$D$3</f>
        <v>0</v>
      </c>
      <c r="Z11" s="29">
        <f>'Cena na poramnuvanje'!Z11*'Sreden kurs'!$D$3</f>
        <v>0</v>
      </c>
      <c r="AA11" s="30">
        <f>'Cena na poramnuvanje'!AA11*'Sreden kurs'!$D$3</f>
        <v>0</v>
      </c>
    </row>
    <row r="12" spans="2:27" ht="15.75" thickTop="1" x14ac:dyDescent="0.25">
      <c r="B12" s="62" t="str">
        <f>'Cena na poramnuvanje'!B12:B15</f>
        <v>03.12.2022</v>
      </c>
      <c r="C12" s="6" t="s">
        <v>26</v>
      </c>
      <c r="D12" s="27">
        <f>'Cena na poramnuvanje'!D12*'Sreden kurs'!$D$4</f>
        <v>22514.031472278679</v>
      </c>
      <c r="E12" s="27">
        <f>'Cena na poramnuvanje'!E12*'Sreden kurs'!$D$4</f>
        <v>20226.346686315792</v>
      </c>
      <c r="F12" s="27">
        <f>'Cena na poramnuvanje'!F12*'Sreden kurs'!$D$4</f>
        <v>0</v>
      </c>
      <c r="G12" s="27">
        <f>'Cena na poramnuvanje'!G12*'Sreden kurs'!$D$4</f>
        <v>0</v>
      </c>
      <c r="H12" s="27">
        <f>'Cena na poramnuvanje'!H12*'Sreden kurs'!$D$4</f>
        <v>0</v>
      </c>
      <c r="I12" s="27">
        <f>'Cena na poramnuvanje'!I12*'Sreden kurs'!$D$4</f>
        <v>0</v>
      </c>
      <c r="J12" s="27">
        <f>'Cena na poramnuvanje'!J12*'Sreden kurs'!$D$4</f>
        <v>0</v>
      </c>
      <c r="K12" s="27">
        <f>'Cena na poramnuvanje'!K12*'Sreden kurs'!$D$4</f>
        <v>0</v>
      </c>
      <c r="L12" s="27">
        <f>'Cena na poramnuvanje'!L12*'Sreden kurs'!$D$4</f>
        <v>0</v>
      </c>
      <c r="M12" s="27">
        <f>'Cena na poramnuvanje'!M12*'Sreden kurs'!$D$4</f>
        <v>0</v>
      </c>
      <c r="N12" s="27">
        <f>'Cena na poramnuvanje'!N12*'Sreden kurs'!$D$4</f>
        <v>0</v>
      </c>
      <c r="O12" s="27">
        <f>'Cena na poramnuvanje'!O12*'Sreden kurs'!$D$4</f>
        <v>0</v>
      </c>
      <c r="P12" s="27">
        <f>'Cena na poramnuvanje'!P12*'Sreden kurs'!$D$4</f>
        <v>0</v>
      </c>
      <c r="Q12" s="27">
        <f>'Cena na poramnuvanje'!Q12*'Sreden kurs'!$D$4</f>
        <v>0</v>
      </c>
      <c r="R12" s="27">
        <f>'Cena na poramnuvanje'!R12*'Sreden kurs'!$D$4</f>
        <v>0</v>
      </c>
      <c r="S12" s="27">
        <f>'Cena na poramnuvanje'!S12*'Sreden kurs'!$D$4</f>
        <v>29235.125328000002</v>
      </c>
      <c r="T12" s="27">
        <f>'Cena na poramnuvanje'!T12*'Sreden kurs'!$D$4</f>
        <v>30990.331008000001</v>
      </c>
      <c r="U12" s="27">
        <f>'Cena na poramnuvanje'!U12*'Sreden kurs'!$D$4</f>
        <v>33197.75664</v>
      </c>
      <c r="V12" s="27">
        <f>'Cena na poramnuvanje'!V12*'Sreden kurs'!$D$4</f>
        <v>0</v>
      </c>
      <c r="W12" s="27">
        <f>'Cena na poramnuvanje'!W12*'Sreden kurs'!$D$4</f>
        <v>0</v>
      </c>
      <c r="X12" s="27">
        <f>'Cena na poramnuvanje'!X12*'Sreden kurs'!$D$4</f>
        <v>0</v>
      </c>
      <c r="Y12" s="27">
        <f>'Cena na poramnuvanje'!Y12*'Sreden kurs'!$D$4</f>
        <v>0</v>
      </c>
      <c r="Z12" s="27">
        <f>'Cena na poramnuvanje'!Z12*'Sreden kurs'!$D$4</f>
        <v>0</v>
      </c>
      <c r="AA12" s="28">
        <f>'Cena na poramnuvanje'!AA12*'Sreden kurs'!$D$4</f>
        <v>23061.366719999998</v>
      </c>
    </row>
    <row r="13" spans="2:27" x14ac:dyDescent="0.25">
      <c r="B13" s="63"/>
      <c r="C13" s="6" t="s">
        <v>27</v>
      </c>
      <c r="D13" s="27">
        <f>'Cena na poramnuvanje'!D13*'Sreden kurs'!$D$4</f>
        <v>0</v>
      </c>
      <c r="E13" s="27">
        <f>'Cena na poramnuvanje'!E13*'Sreden kurs'!$D$4</f>
        <v>0</v>
      </c>
      <c r="F13" s="27">
        <f>'Cena na poramnuvanje'!F13*'Sreden kurs'!$D$4</f>
        <v>7236.1361760000009</v>
      </c>
      <c r="G13" s="27">
        <f>'Cena na poramnuvanje'!G13*'Sreden kurs'!$D$4</f>
        <v>6950.4911039999997</v>
      </c>
      <c r="H13" s="27">
        <f>'Cena na poramnuvanje'!H13*'Sreden kurs'!$D$4</f>
        <v>0</v>
      </c>
      <c r="I13" s="27">
        <f>'Cena na poramnuvanje'!I13*'Sreden kurs'!$D$4</f>
        <v>0</v>
      </c>
      <c r="J13" s="27">
        <f>'Cena na poramnuvanje'!J13*'Sreden kurs'!$D$4</f>
        <v>8159.0844000000006</v>
      </c>
      <c r="K13" s="27">
        <f>'Cena na poramnuvanje'!K13*'Sreden kurs'!$D$4</f>
        <v>6927.3079338804037</v>
      </c>
      <c r="L13" s="27">
        <f>'Cena na poramnuvanje'!L13*'Sreden kurs'!$D$4</f>
        <v>7345.5783025454539</v>
      </c>
      <c r="M13" s="27">
        <f>'Cena na poramnuvanje'!M13*'Sreden kurs'!$D$4</f>
        <v>8265.3695292857137</v>
      </c>
      <c r="N13" s="27">
        <f>'Cena na poramnuvanje'!N13*'Sreden kurs'!$D$4</f>
        <v>6216.9446879999996</v>
      </c>
      <c r="O13" s="27">
        <f>'Cena na poramnuvanje'!O13*'Sreden kurs'!$D$4</f>
        <v>10277.053152</v>
      </c>
      <c r="P13" s="27">
        <f>'Cena na poramnuvanje'!P13*'Sreden kurs'!$D$4</f>
        <v>10061.122752000001</v>
      </c>
      <c r="Q13" s="27">
        <f>'Cena na poramnuvanje'!Q13*'Sreden kurs'!$D$4</f>
        <v>9839.0229120000004</v>
      </c>
      <c r="R13" s="27">
        <f>'Cena na poramnuvanje'!R13*'Sreden kurs'!$D$4</f>
        <v>9745.2474239999992</v>
      </c>
      <c r="S13" s="27">
        <f>'Cena na poramnuvanje'!S13*'Sreden kurs'!$D$4</f>
        <v>0</v>
      </c>
      <c r="T13" s="27">
        <f>'Cena na poramnuvanje'!T13*'Sreden kurs'!$D$4</f>
        <v>0</v>
      </c>
      <c r="U13" s="27">
        <f>'Cena na poramnuvanje'!U13*'Sreden kurs'!$D$4</f>
        <v>0</v>
      </c>
      <c r="V13" s="27">
        <f>'Cena na poramnuvanje'!V13*'Sreden kurs'!$D$4</f>
        <v>10930.396848</v>
      </c>
      <c r="W13" s="27">
        <f>'Cena na poramnuvanje'!W13*'Sreden kurs'!$D$4</f>
        <v>7055.0090664629279</v>
      </c>
      <c r="X13" s="27">
        <f>'Cena na poramnuvanje'!X13*'Sreden kurs'!$D$4</f>
        <v>5727.6710793599996</v>
      </c>
      <c r="Y13" s="27">
        <f>'Cena na poramnuvanje'!Y13*'Sreden kurs'!$D$4</f>
        <v>5373.273768</v>
      </c>
      <c r="Z13" s="27">
        <f>'Cena na poramnuvanje'!Z13*'Sreden kurs'!$D$4</f>
        <v>8662.5107040000003</v>
      </c>
      <c r="AA13" s="28">
        <f>'Cena na poramnuvanje'!AA13*'Sreden kurs'!$D$4</f>
        <v>0</v>
      </c>
    </row>
    <row r="14" spans="2:27" x14ac:dyDescent="0.25">
      <c r="B14" s="63"/>
      <c r="C14" s="6" t="s">
        <v>28</v>
      </c>
      <c r="D14" s="27">
        <f>'Cena na poramnuvanje'!D14*'Sreden kurs'!$D$4</f>
        <v>0</v>
      </c>
      <c r="E14" s="27">
        <f>'Cena na poramnuvanje'!E14*'Sreden kurs'!$D$4</f>
        <v>0</v>
      </c>
      <c r="F14" s="27">
        <f>'Cena na poramnuvanje'!F14*'Sreden kurs'!$D$4</f>
        <v>0</v>
      </c>
      <c r="G14" s="27">
        <f>'Cena na poramnuvanje'!G14*'Sreden kurs'!$D$4</f>
        <v>0</v>
      </c>
      <c r="H14" s="27">
        <f>'Cena na poramnuvanje'!H14*'Sreden kurs'!$D$4</f>
        <v>7139.2759679999999</v>
      </c>
      <c r="I14" s="27">
        <f>'Cena na poramnuvanje'!I14*'Sreden kurs'!$D$4</f>
        <v>7897.5001439999996</v>
      </c>
      <c r="J14" s="27">
        <f>'Cena na poramnuvanje'!J14*'Sreden kurs'!$D$4</f>
        <v>0</v>
      </c>
      <c r="K14" s="27">
        <f>'Cena na poramnuvanje'!K14*'Sreden kurs'!$D$4</f>
        <v>0</v>
      </c>
      <c r="L14" s="27">
        <f>'Cena na poramnuvanje'!L14*'Sreden kurs'!$D$4</f>
        <v>0</v>
      </c>
      <c r="M14" s="27">
        <f>'Cena na poramnuvanje'!M14*'Sreden kurs'!$D$4</f>
        <v>0</v>
      </c>
      <c r="N14" s="27">
        <f>'Cena na poramnuvanje'!N14*'Sreden kurs'!$D$4</f>
        <v>0</v>
      </c>
      <c r="O14" s="27">
        <f>'Cena na poramnuvanje'!O14*'Sreden kurs'!$D$4</f>
        <v>0</v>
      </c>
      <c r="P14" s="27">
        <f>'Cena na poramnuvanje'!P14*'Sreden kurs'!$D$4</f>
        <v>0</v>
      </c>
      <c r="Q14" s="27">
        <f>'Cena na poramnuvanje'!Q14*'Sreden kurs'!$D$4</f>
        <v>0</v>
      </c>
      <c r="R14" s="27">
        <f>'Cena na poramnuvanje'!R14*'Sreden kurs'!$D$4</f>
        <v>0</v>
      </c>
      <c r="S14" s="27">
        <f>'Cena na poramnuvanje'!S14*'Sreden kurs'!$D$4</f>
        <v>0</v>
      </c>
      <c r="T14" s="27">
        <f>'Cena na poramnuvanje'!T14*'Sreden kurs'!$D$4</f>
        <v>0</v>
      </c>
      <c r="U14" s="27">
        <f>'Cena na poramnuvanje'!U14*'Sreden kurs'!$D$4</f>
        <v>0</v>
      </c>
      <c r="V14" s="27">
        <f>'Cena na poramnuvanje'!V14*'Sreden kurs'!$D$4</f>
        <v>0</v>
      </c>
      <c r="W14" s="27">
        <f>'Cena na poramnuvanje'!W14*'Sreden kurs'!$D$4</f>
        <v>0</v>
      </c>
      <c r="X14" s="27">
        <f>'Cena na poramnuvanje'!X14*'Sreden kurs'!$D$4</f>
        <v>0</v>
      </c>
      <c r="Y14" s="27">
        <f>'Cena na poramnuvanje'!Y14*'Sreden kurs'!$D$4</f>
        <v>0</v>
      </c>
      <c r="Z14" s="27">
        <f>'Cena na poramnuvanje'!Z14*'Sreden kurs'!$D$4</f>
        <v>0</v>
      </c>
      <c r="AA14" s="28">
        <f>'Cena na poramnuvanje'!AA14*'Sreden kurs'!$D$4</f>
        <v>0</v>
      </c>
    </row>
    <row r="15" spans="2:27" ht="15.75" thickBot="1" x14ac:dyDescent="0.3">
      <c r="B15" s="64"/>
      <c r="C15" s="9" t="s">
        <v>29</v>
      </c>
      <c r="D15" s="29">
        <f>'Cena na poramnuvanje'!D15*'Sreden kurs'!$D$4</f>
        <v>0</v>
      </c>
      <c r="E15" s="29">
        <f>'Cena na poramnuvanje'!E15*'Sreden kurs'!$D$4</f>
        <v>0</v>
      </c>
      <c r="F15" s="29">
        <f>'Cena na poramnuvanje'!F15*'Sreden kurs'!$D$4</f>
        <v>0</v>
      </c>
      <c r="G15" s="29">
        <f>'Cena na poramnuvanje'!G15*'Sreden kurs'!$D$4</f>
        <v>0</v>
      </c>
      <c r="H15" s="29">
        <f>'Cena na poramnuvanje'!H15*'Sreden kurs'!$D$4</f>
        <v>21417.827904000002</v>
      </c>
      <c r="I15" s="29">
        <f>'Cena na poramnuvanje'!I15*'Sreden kurs'!$D$4</f>
        <v>23691.883487999999</v>
      </c>
      <c r="J15" s="29">
        <f>'Cena na poramnuvanje'!J15*'Sreden kurs'!$D$4</f>
        <v>0</v>
      </c>
      <c r="K15" s="29">
        <f>'Cena na poramnuvanje'!K15*'Sreden kurs'!$D$4</f>
        <v>0</v>
      </c>
      <c r="L15" s="29">
        <f>'Cena na poramnuvanje'!L15*'Sreden kurs'!$D$4</f>
        <v>0</v>
      </c>
      <c r="M15" s="29">
        <f>'Cena na poramnuvanje'!M15*'Sreden kurs'!$D$4</f>
        <v>0</v>
      </c>
      <c r="N15" s="29">
        <f>'Cena na poramnuvanje'!N15*'Sreden kurs'!$D$4</f>
        <v>0</v>
      </c>
      <c r="O15" s="29">
        <f>'Cena na poramnuvanje'!O15*'Sreden kurs'!$D$4</f>
        <v>0</v>
      </c>
      <c r="P15" s="29">
        <f>'Cena na poramnuvanje'!P15*'Sreden kurs'!$D$4</f>
        <v>0</v>
      </c>
      <c r="Q15" s="29">
        <f>'Cena na poramnuvanje'!Q15*'Sreden kurs'!$D$4</f>
        <v>0</v>
      </c>
      <c r="R15" s="29">
        <f>'Cena na poramnuvanje'!R15*'Sreden kurs'!$D$4</f>
        <v>0</v>
      </c>
      <c r="S15" s="29">
        <f>'Cena na poramnuvanje'!S15*'Sreden kurs'!$D$4</f>
        <v>0</v>
      </c>
      <c r="T15" s="29">
        <f>'Cena na poramnuvanje'!T15*'Sreden kurs'!$D$4</f>
        <v>0</v>
      </c>
      <c r="U15" s="29">
        <f>'Cena na poramnuvanje'!U15*'Sreden kurs'!$D$4</f>
        <v>0</v>
      </c>
      <c r="V15" s="29">
        <f>'Cena na poramnuvanje'!V15*'Sreden kurs'!$D$4</f>
        <v>0</v>
      </c>
      <c r="W15" s="29">
        <f>'Cena na poramnuvanje'!W15*'Sreden kurs'!$D$4</f>
        <v>0</v>
      </c>
      <c r="X15" s="29">
        <f>'Cena na poramnuvanje'!X15*'Sreden kurs'!$D$4</f>
        <v>0</v>
      </c>
      <c r="Y15" s="29">
        <f>'Cena na poramnuvanje'!Y15*'Sreden kurs'!$D$4</f>
        <v>0</v>
      </c>
      <c r="Z15" s="29">
        <f>'Cena na poramnuvanje'!Z15*'Sreden kurs'!$D$4</f>
        <v>0</v>
      </c>
      <c r="AA15" s="30">
        <f>'Cena na poramnuvanje'!AA15*'Sreden kurs'!$D$4</f>
        <v>0</v>
      </c>
    </row>
    <row r="16" spans="2:27" ht="15.75" thickTop="1" x14ac:dyDescent="0.25">
      <c r="B16" s="62" t="str">
        <f>'Cena na poramnuvanje'!B16:B19</f>
        <v>04.12.2022</v>
      </c>
      <c r="C16" s="6" t="s">
        <v>26</v>
      </c>
      <c r="D16" s="27">
        <f>'Cena na poramnuvanje'!D16*'Sreden kurs'!$D$5</f>
        <v>19425.363188571428</v>
      </c>
      <c r="E16" s="27">
        <f>'Cena na poramnuvanje'!E16*'Sreden kurs'!$D$5</f>
        <v>19618.559214446479</v>
      </c>
      <c r="F16" s="27">
        <f>'Cena na poramnuvanje'!F16*'Sreden kurs'!$D$5</f>
        <v>0</v>
      </c>
      <c r="G16" s="27">
        <f>'Cena na poramnuvanje'!G16*'Sreden kurs'!$D$5</f>
        <v>0</v>
      </c>
      <c r="H16" s="27">
        <f>'Cena na poramnuvanje'!H16*'Sreden kurs'!$D$5</f>
        <v>0</v>
      </c>
      <c r="I16" s="27">
        <f>'Cena na poramnuvanje'!I16*'Sreden kurs'!$D$5</f>
        <v>0</v>
      </c>
      <c r="J16" s="27">
        <f>'Cena na poramnuvanje'!J16*'Sreden kurs'!$D$5</f>
        <v>0</v>
      </c>
      <c r="K16" s="27">
        <f>'Cena na poramnuvanje'!K16*'Sreden kurs'!$D$5</f>
        <v>0</v>
      </c>
      <c r="L16" s="27">
        <f>'Cena na poramnuvanje'!L16*'Sreden kurs'!$D$5</f>
        <v>0</v>
      </c>
      <c r="M16" s="27">
        <f>'Cena na poramnuvanje'!M16*'Sreden kurs'!$D$5</f>
        <v>0</v>
      </c>
      <c r="N16" s="27">
        <f>'Cena na poramnuvanje'!N16*'Sreden kurs'!$D$5</f>
        <v>0</v>
      </c>
      <c r="O16" s="27">
        <f>'Cena na poramnuvanje'!O16*'Sreden kurs'!$D$5</f>
        <v>0</v>
      </c>
      <c r="P16" s="27">
        <f>'Cena na poramnuvanje'!P16*'Sreden kurs'!$D$5</f>
        <v>0</v>
      </c>
      <c r="Q16" s="27">
        <f>'Cena na poramnuvanje'!Q16*'Sreden kurs'!$D$5</f>
        <v>0</v>
      </c>
      <c r="R16" s="27">
        <f>'Cena na poramnuvanje'!R16*'Sreden kurs'!$D$5</f>
        <v>0</v>
      </c>
      <c r="S16" s="27">
        <f>'Cena na poramnuvanje'!S16*'Sreden kurs'!$D$5</f>
        <v>0</v>
      </c>
      <c r="T16" s="27">
        <f>'Cena na poramnuvanje'!T16*'Sreden kurs'!$D$5</f>
        <v>0</v>
      </c>
      <c r="U16" s="27">
        <f>'Cena na poramnuvanje'!U16*'Sreden kurs'!$D$5</f>
        <v>32498.142144000001</v>
      </c>
      <c r="V16" s="27">
        <f>'Cena na poramnuvanje'!V16*'Sreden kurs'!$D$5</f>
        <v>0</v>
      </c>
      <c r="W16" s="27">
        <f>'Cena na poramnuvanje'!W16*'Sreden kurs'!$D$5</f>
        <v>0</v>
      </c>
      <c r="X16" s="27">
        <f>'Cena na poramnuvanje'!X16*'Sreden kurs'!$D$5</f>
        <v>0</v>
      </c>
      <c r="Y16" s="27">
        <f>'Cena na poramnuvanje'!Y16*'Sreden kurs'!$D$5</f>
        <v>0</v>
      </c>
      <c r="Z16" s="27">
        <f>'Cena na poramnuvanje'!Z16*'Sreden kurs'!$D$5</f>
        <v>23507.517826511707</v>
      </c>
      <c r="AA16" s="28">
        <f>'Cena na poramnuvanje'!AA16*'Sreden kurs'!$D$5</f>
        <v>22971.90984</v>
      </c>
    </row>
    <row r="17" spans="2:27" x14ac:dyDescent="0.25">
      <c r="B17" s="63"/>
      <c r="C17" s="6" t="s">
        <v>27</v>
      </c>
      <c r="D17" s="27">
        <f>'Cena na poramnuvanje'!D17*'Sreden kurs'!$D$5</f>
        <v>0</v>
      </c>
      <c r="E17" s="27">
        <f>'Cena na poramnuvanje'!E17*'Sreden kurs'!$D$5</f>
        <v>0</v>
      </c>
      <c r="F17" s="27">
        <f>'Cena na poramnuvanje'!F17*'Sreden kurs'!$D$5</f>
        <v>0</v>
      </c>
      <c r="G17" s="27">
        <f>'Cena na poramnuvanje'!G17*'Sreden kurs'!$D$5</f>
        <v>4016.3054399999996</v>
      </c>
      <c r="H17" s="27">
        <f>'Cena na poramnuvanje'!H17*'Sreden kurs'!$D$5</f>
        <v>3957.0788160000002</v>
      </c>
      <c r="I17" s="27">
        <f>'Cena na poramnuvanje'!I17*'Sreden kurs'!$D$5</f>
        <v>4008.9021120000002</v>
      </c>
      <c r="J17" s="27">
        <f>'Cena na poramnuvanje'!J17*'Sreden kurs'!$D$5</f>
        <v>3999.6479519999998</v>
      </c>
      <c r="K17" s="27">
        <f>'Cena na poramnuvanje'!K17*'Sreden kurs'!$D$5</f>
        <v>4271.7202559999996</v>
      </c>
      <c r="L17" s="27">
        <f>'Cena na poramnuvanje'!L17*'Sreden kurs'!$D$5</f>
        <v>5849.8013136</v>
      </c>
      <c r="M17" s="27">
        <f>'Cena na poramnuvanje'!M17*'Sreden kurs'!$D$5</f>
        <v>7774.2493282454579</v>
      </c>
      <c r="N17" s="27">
        <f>'Cena na poramnuvanje'!N17*'Sreden kurs'!$D$5</f>
        <v>7941.4662288275586</v>
      </c>
      <c r="O17" s="27">
        <f>'Cena na poramnuvanje'!O17*'Sreden kurs'!$D$5</f>
        <v>6659.077936462958</v>
      </c>
      <c r="P17" s="27">
        <f>'Cena na poramnuvanje'!P17*'Sreden kurs'!$D$5</f>
        <v>6687.7252588506653</v>
      </c>
      <c r="Q17" s="27">
        <f>'Cena na poramnuvanje'!Q17*'Sreden kurs'!$D$5</f>
        <v>5603.7023520000002</v>
      </c>
      <c r="R17" s="27">
        <f>'Cena na poramnuvanje'!R17*'Sreden kurs'!$D$5</f>
        <v>5674.6509120000001</v>
      </c>
      <c r="S17" s="27">
        <f>'Cena na poramnuvanje'!S17*'Sreden kurs'!$D$5</f>
        <v>19515.172607999997</v>
      </c>
      <c r="T17" s="27">
        <f>'Cena na poramnuvanje'!T17*'Sreden kurs'!$D$5</f>
        <v>20005.643088000001</v>
      </c>
      <c r="U17" s="27">
        <f>'Cena na poramnuvanje'!U17*'Sreden kurs'!$D$5</f>
        <v>0</v>
      </c>
      <c r="V17" s="27">
        <f>'Cena na poramnuvanje'!V17*'Sreden kurs'!$D$5</f>
        <v>13626.442128000001</v>
      </c>
      <c r="W17" s="27">
        <f>'Cena na poramnuvanje'!W17*'Sreden kurs'!$D$5</f>
        <v>12814.543824</v>
      </c>
      <c r="X17" s="27">
        <f>'Cena na poramnuvanje'!X17*'Sreden kurs'!$D$5</f>
        <v>14818.377936000001</v>
      </c>
      <c r="Y17" s="27">
        <f>'Cena na poramnuvanje'!Y17*'Sreden kurs'!$D$5</f>
        <v>10896.464928000001</v>
      </c>
      <c r="Z17" s="27">
        <f>'Cena na poramnuvanje'!Z17*'Sreden kurs'!$D$5</f>
        <v>0</v>
      </c>
      <c r="AA17" s="28">
        <f>'Cena na poramnuvanje'!AA17*'Sreden kurs'!$D$5</f>
        <v>0</v>
      </c>
    </row>
    <row r="18" spans="2:27" x14ac:dyDescent="0.25">
      <c r="B18" s="63"/>
      <c r="C18" s="6" t="s">
        <v>28</v>
      </c>
      <c r="D18" s="27">
        <f>'Cena na poramnuvanje'!D18*'Sreden kurs'!$D$5</f>
        <v>0</v>
      </c>
      <c r="E18" s="27">
        <f>'Cena na poramnuvanje'!E18*'Sreden kurs'!$D$5</f>
        <v>0</v>
      </c>
      <c r="F18" s="27">
        <f>'Cena na poramnuvanje'!F18*'Sreden kurs'!$D$5</f>
        <v>7380.501072</v>
      </c>
      <c r="G18" s="27">
        <f>'Cena na poramnuvanje'!G18*'Sreden kurs'!$D$5</f>
        <v>0</v>
      </c>
      <c r="H18" s="27">
        <f>'Cena na poramnuvanje'!H18*'Sreden kurs'!$D$5</f>
        <v>0</v>
      </c>
      <c r="I18" s="27">
        <f>'Cena na poramnuvanje'!I18*'Sreden kurs'!$D$5</f>
        <v>0</v>
      </c>
      <c r="J18" s="27">
        <f>'Cena na poramnuvanje'!J18*'Sreden kurs'!$D$5</f>
        <v>0</v>
      </c>
      <c r="K18" s="27">
        <f>'Cena na poramnuvanje'!K18*'Sreden kurs'!$D$5</f>
        <v>0</v>
      </c>
      <c r="L18" s="27">
        <f>'Cena na poramnuvanje'!L18*'Sreden kurs'!$D$5</f>
        <v>0</v>
      </c>
      <c r="M18" s="27">
        <f>'Cena na poramnuvanje'!M18*'Sreden kurs'!$D$5</f>
        <v>0</v>
      </c>
      <c r="N18" s="27">
        <f>'Cena na poramnuvanje'!N18*'Sreden kurs'!$D$5</f>
        <v>0</v>
      </c>
      <c r="O18" s="27">
        <f>'Cena na poramnuvanje'!O18*'Sreden kurs'!$D$5</f>
        <v>0</v>
      </c>
      <c r="P18" s="27">
        <f>'Cena na poramnuvanje'!P18*'Sreden kurs'!$D$5</f>
        <v>0</v>
      </c>
      <c r="Q18" s="27">
        <f>'Cena na poramnuvanje'!Q18*'Sreden kurs'!$D$5</f>
        <v>0</v>
      </c>
      <c r="R18" s="27">
        <f>'Cena na poramnuvanje'!R18*'Sreden kurs'!$D$5</f>
        <v>0</v>
      </c>
      <c r="S18" s="27">
        <f>'Cena na poramnuvanje'!S18*'Sreden kurs'!$D$5</f>
        <v>0</v>
      </c>
      <c r="T18" s="27">
        <f>'Cena na poramnuvanje'!T18*'Sreden kurs'!$D$5</f>
        <v>0</v>
      </c>
      <c r="U18" s="27">
        <f>'Cena na poramnuvanje'!U18*'Sreden kurs'!$D$5</f>
        <v>0</v>
      </c>
      <c r="V18" s="27">
        <f>'Cena na poramnuvanje'!V18*'Sreden kurs'!$D$5</f>
        <v>0</v>
      </c>
      <c r="W18" s="27">
        <f>'Cena na poramnuvanje'!W18*'Sreden kurs'!$D$5</f>
        <v>0</v>
      </c>
      <c r="X18" s="27">
        <f>'Cena na poramnuvanje'!X18*'Sreden kurs'!$D$5</f>
        <v>0</v>
      </c>
      <c r="Y18" s="27">
        <f>'Cena na poramnuvanje'!Y18*'Sreden kurs'!$D$5</f>
        <v>0</v>
      </c>
      <c r="Z18" s="27">
        <f>'Cena na poramnuvanje'!Z18*'Sreden kurs'!$D$5</f>
        <v>0</v>
      </c>
      <c r="AA18" s="28">
        <f>'Cena na poramnuvanje'!AA18*'Sreden kurs'!$D$5</f>
        <v>0</v>
      </c>
    </row>
    <row r="19" spans="2:27" ht="15.75" thickBot="1" x14ac:dyDescent="0.3">
      <c r="B19" s="64"/>
      <c r="C19" s="9" t="s">
        <v>29</v>
      </c>
      <c r="D19" s="29">
        <f>'Cena na poramnuvanje'!D19*'Sreden kurs'!$D$5</f>
        <v>0</v>
      </c>
      <c r="E19" s="29">
        <f>'Cena na poramnuvanje'!E19*'Sreden kurs'!$D$5</f>
        <v>0</v>
      </c>
      <c r="F19" s="29">
        <f>'Cena na poramnuvanje'!F19*'Sreden kurs'!$D$5</f>
        <v>22141.503216000001</v>
      </c>
      <c r="G19" s="29">
        <f>'Cena na poramnuvanje'!G19*'Sreden kurs'!$D$5</f>
        <v>0</v>
      </c>
      <c r="H19" s="29">
        <f>'Cena na poramnuvanje'!H19*'Sreden kurs'!$D$5</f>
        <v>0</v>
      </c>
      <c r="I19" s="29">
        <f>'Cena na poramnuvanje'!I19*'Sreden kurs'!$D$5</f>
        <v>0</v>
      </c>
      <c r="J19" s="29">
        <f>'Cena na poramnuvanje'!J19*'Sreden kurs'!$D$5</f>
        <v>0</v>
      </c>
      <c r="K19" s="29">
        <f>'Cena na poramnuvanje'!K19*'Sreden kurs'!$D$5</f>
        <v>0</v>
      </c>
      <c r="L19" s="29">
        <f>'Cena na poramnuvanje'!L19*'Sreden kurs'!$D$5</f>
        <v>0</v>
      </c>
      <c r="M19" s="29">
        <f>'Cena na poramnuvanje'!M19*'Sreden kurs'!$D$5</f>
        <v>0</v>
      </c>
      <c r="N19" s="29">
        <f>'Cena na poramnuvanje'!N19*'Sreden kurs'!$D$5</f>
        <v>0</v>
      </c>
      <c r="O19" s="29">
        <f>'Cena na poramnuvanje'!O19*'Sreden kurs'!$D$5</f>
        <v>0</v>
      </c>
      <c r="P19" s="29">
        <f>'Cena na poramnuvanje'!P19*'Sreden kurs'!$D$5</f>
        <v>0</v>
      </c>
      <c r="Q19" s="29">
        <f>'Cena na poramnuvanje'!Q19*'Sreden kurs'!$D$5</f>
        <v>0</v>
      </c>
      <c r="R19" s="29">
        <f>'Cena na poramnuvanje'!R19*'Sreden kurs'!$D$5</f>
        <v>0</v>
      </c>
      <c r="S19" s="29">
        <f>'Cena na poramnuvanje'!S19*'Sreden kurs'!$D$5</f>
        <v>0</v>
      </c>
      <c r="T19" s="29">
        <f>'Cena na poramnuvanje'!T19*'Sreden kurs'!$D$5</f>
        <v>0</v>
      </c>
      <c r="U19" s="29">
        <f>'Cena na poramnuvanje'!U19*'Sreden kurs'!$D$5</f>
        <v>0</v>
      </c>
      <c r="V19" s="29">
        <f>'Cena na poramnuvanje'!V19*'Sreden kurs'!$D$5</f>
        <v>0</v>
      </c>
      <c r="W19" s="29">
        <f>'Cena na poramnuvanje'!W19*'Sreden kurs'!$D$5</f>
        <v>0</v>
      </c>
      <c r="X19" s="29">
        <f>'Cena na poramnuvanje'!X19*'Sreden kurs'!$D$5</f>
        <v>0</v>
      </c>
      <c r="Y19" s="29">
        <f>'Cena na poramnuvanje'!Y19*'Sreden kurs'!$D$5</f>
        <v>0</v>
      </c>
      <c r="Z19" s="29">
        <f>'Cena na poramnuvanje'!Z19*'Sreden kurs'!$D$5</f>
        <v>0</v>
      </c>
      <c r="AA19" s="30">
        <f>'Cena na poramnuvanje'!AA19*'Sreden kurs'!$D$5</f>
        <v>0</v>
      </c>
    </row>
    <row r="20" spans="2:27" ht="15.75" thickTop="1" x14ac:dyDescent="0.25">
      <c r="B20" s="62" t="str">
        <f>'Cena na poramnuvanje'!B20:B23</f>
        <v>05.12.2022</v>
      </c>
      <c r="C20" s="6" t="s">
        <v>26</v>
      </c>
      <c r="D20" s="27">
        <f>'Cena na poramnuvanje'!D20*'Sreden kurs'!$D$6</f>
        <v>13688.753472</v>
      </c>
      <c r="E20" s="27">
        <f>'Cena na poramnuvanje'!E20*'Sreden kurs'!$D$6</f>
        <v>0</v>
      </c>
      <c r="F20" s="27">
        <f>'Cena na poramnuvanje'!F20*'Sreden kurs'!$D$6</f>
        <v>0</v>
      </c>
      <c r="G20" s="27">
        <f>'Cena na poramnuvanje'!G20*'Sreden kurs'!$D$6</f>
        <v>0</v>
      </c>
      <c r="H20" s="27">
        <f>'Cena na poramnuvanje'!H20*'Sreden kurs'!$D$6</f>
        <v>0</v>
      </c>
      <c r="I20" s="27">
        <f>'Cena na poramnuvanje'!I20*'Sreden kurs'!$D$6</f>
        <v>0</v>
      </c>
      <c r="J20" s="27">
        <f>'Cena na poramnuvanje'!J20*'Sreden kurs'!$D$6</f>
        <v>0</v>
      </c>
      <c r="K20" s="27">
        <f>'Cena na poramnuvanje'!K20*'Sreden kurs'!$D$6</f>
        <v>0</v>
      </c>
      <c r="L20" s="27">
        <f>'Cena na poramnuvanje'!L20*'Sreden kurs'!$D$6</f>
        <v>0</v>
      </c>
      <c r="M20" s="27">
        <f>'Cena na poramnuvanje'!M20*'Sreden kurs'!$D$6</f>
        <v>0</v>
      </c>
      <c r="N20" s="27">
        <f>'Cena na poramnuvanje'!N20*'Sreden kurs'!$D$6</f>
        <v>0</v>
      </c>
      <c r="O20" s="27">
        <f>'Cena na poramnuvanje'!O20*'Sreden kurs'!$D$6</f>
        <v>0</v>
      </c>
      <c r="P20" s="27">
        <f>'Cena na poramnuvanje'!P20*'Sreden kurs'!$D$6</f>
        <v>0</v>
      </c>
      <c r="Q20" s="27">
        <f>'Cena na poramnuvanje'!Q20*'Sreden kurs'!$D$6</f>
        <v>0</v>
      </c>
      <c r="R20" s="27">
        <f>'Cena na poramnuvanje'!R20*'Sreden kurs'!$D$6</f>
        <v>0</v>
      </c>
      <c r="S20" s="27">
        <f>'Cena na poramnuvanje'!S20*'Sreden kurs'!$D$6</f>
        <v>0</v>
      </c>
      <c r="T20" s="27">
        <f>'Cena na poramnuvanje'!T20*'Sreden kurs'!$D$6</f>
        <v>39924.297072000001</v>
      </c>
      <c r="U20" s="27">
        <f>'Cena na poramnuvanje'!U20*'Sreden kurs'!$D$6</f>
        <v>41179.161168000006</v>
      </c>
      <c r="V20" s="27">
        <f>'Cena na poramnuvanje'!V20*'Sreden kurs'!$D$6</f>
        <v>0</v>
      </c>
      <c r="W20" s="27">
        <f>'Cena na poramnuvanje'!W20*'Sreden kurs'!$D$6</f>
        <v>0</v>
      </c>
      <c r="X20" s="27">
        <f>'Cena na poramnuvanje'!X20*'Sreden kurs'!$D$6</f>
        <v>0</v>
      </c>
      <c r="Y20" s="27">
        <f>'Cena na poramnuvanje'!Y20*'Sreden kurs'!$D$6</f>
        <v>0</v>
      </c>
      <c r="Z20" s="27">
        <f>'Cena na poramnuvanje'!Z20*'Sreden kurs'!$D$6</f>
        <v>27421.32025785642</v>
      </c>
      <c r="AA20" s="28">
        <f>'Cena na poramnuvanje'!AA20*'Sreden kurs'!$D$6</f>
        <v>25164.963701229091</v>
      </c>
    </row>
    <row r="21" spans="2:27" x14ac:dyDescent="0.25">
      <c r="B21" s="63"/>
      <c r="C21" s="6" t="s">
        <v>27</v>
      </c>
      <c r="D21" s="27">
        <f>'Cena na poramnuvanje'!D21*'Sreden kurs'!$D$6</f>
        <v>0</v>
      </c>
      <c r="E21" s="27">
        <f>'Cena na poramnuvanje'!E21*'Sreden kurs'!$D$6</f>
        <v>0</v>
      </c>
      <c r="F21" s="27">
        <f>'Cena na poramnuvanje'!F21*'Sreden kurs'!$D$6</f>
        <v>0</v>
      </c>
      <c r="G21" s="27">
        <f>'Cena na poramnuvanje'!G21*'Sreden kurs'!$D$6</f>
        <v>0</v>
      </c>
      <c r="H21" s="27">
        <f>'Cena na poramnuvanje'!H21*'Sreden kurs'!$D$6</f>
        <v>0</v>
      </c>
      <c r="I21" s="27">
        <f>'Cena na poramnuvanje'!I21*'Sreden kurs'!$D$6</f>
        <v>0</v>
      </c>
      <c r="J21" s="27">
        <f>'Cena na poramnuvanje'!J21*'Sreden kurs'!$D$6</f>
        <v>0</v>
      </c>
      <c r="K21" s="27">
        <f>'Cena na poramnuvanje'!K21*'Sreden kurs'!$D$6</f>
        <v>0</v>
      </c>
      <c r="L21" s="27">
        <f>'Cena na poramnuvanje'!L21*'Sreden kurs'!$D$6</f>
        <v>0</v>
      </c>
      <c r="M21" s="27">
        <f>'Cena na poramnuvanje'!M21*'Sreden kurs'!$D$6</f>
        <v>0</v>
      </c>
      <c r="N21" s="27">
        <f>'Cena na poramnuvanje'!N21*'Sreden kurs'!$D$6</f>
        <v>12415.381056000002</v>
      </c>
      <c r="O21" s="27">
        <f>'Cena na poramnuvanje'!O21*'Sreden kurs'!$D$6</f>
        <v>11216.702931428574</v>
      </c>
      <c r="P21" s="27">
        <f>'Cena na poramnuvanje'!P21*'Sreden kurs'!$D$6</f>
        <v>9722.9593804927881</v>
      </c>
      <c r="Q21" s="27">
        <f>'Cena na poramnuvanje'!Q21*'Sreden kurs'!$D$6</f>
        <v>7573.4932157593994</v>
      </c>
      <c r="R21" s="27">
        <f>'Cena na poramnuvanje'!R21*'Sreden kurs'!$D$6</f>
        <v>7740.8243439809075</v>
      </c>
      <c r="S21" s="27">
        <f>'Cena na poramnuvanje'!S21*'Sreden kurs'!$D$6</f>
        <v>13261.828224000001</v>
      </c>
      <c r="T21" s="27">
        <f>'Cena na poramnuvanje'!T21*'Sreden kurs'!$D$6</f>
        <v>0</v>
      </c>
      <c r="U21" s="27">
        <f>'Cena na poramnuvanje'!U21*'Sreden kurs'!$D$6</f>
        <v>0</v>
      </c>
      <c r="V21" s="27">
        <f>'Cena na poramnuvanje'!V21*'Sreden kurs'!$D$6</f>
        <v>13478.375567999999</v>
      </c>
      <c r="W21" s="27">
        <f>'Cena na poramnuvanje'!W21*'Sreden kurs'!$D$6</f>
        <v>13329.692064000001</v>
      </c>
      <c r="X21" s="27">
        <f>'Cena na poramnuvanje'!X21*'Sreden kurs'!$D$6</f>
        <v>10185.03544960283</v>
      </c>
      <c r="Y21" s="27">
        <f>'Cena na poramnuvanje'!Y21*'Sreden kurs'!$D$6</f>
        <v>6395.391235369807</v>
      </c>
      <c r="Z21" s="27">
        <f>'Cena na poramnuvanje'!Z21*'Sreden kurs'!$D$6</f>
        <v>0</v>
      </c>
      <c r="AA21" s="28">
        <f>'Cena na poramnuvanje'!AA21*'Sreden kurs'!$D$6</f>
        <v>0</v>
      </c>
    </row>
    <row r="22" spans="2:27" x14ac:dyDescent="0.25">
      <c r="B22" s="63"/>
      <c r="C22" s="6" t="s">
        <v>28</v>
      </c>
      <c r="D22" s="27">
        <f>'Cena na poramnuvanje'!D22*'Sreden kurs'!$D$6</f>
        <v>0</v>
      </c>
      <c r="E22" s="27">
        <f>'Cena na poramnuvanje'!E22*'Sreden kurs'!$D$6</f>
        <v>4881.877872</v>
      </c>
      <c r="F22" s="27">
        <f>'Cena na poramnuvanje'!F22*'Sreden kurs'!$D$6</f>
        <v>4843.6273440000004</v>
      </c>
      <c r="G22" s="27">
        <f>'Cena na poramnuvanje'!G22*'Sreden kurs'!$D$6</f>
        <v>4625.2291679999998</v>
      </c>
      <c r="H22" s="27">
        <f>'Cena na poramnuvanje'!H22*'Sreden kurs'!$D$6</f>
        <v>4919.5114560000002</v>
      </c>
      <c r="I22" s="27">
        <f>'Cena na poramnuvanje'!I22*'Sreden kurs'!$D$6</f>
        <v>7825.3176960000001</v>
      </c>
      <c r="J22" s="27">
        <f>'Cena na poramnuvanje'!J22*'Sreden kurs'!$D$6</f>
        <v>9458.368464000001</v>
      </c>
      <c r="K22" s="27">
        <f>'Cena na poramnuvanje'!K22*'Sreden kurs'!$D$6</f>
        <v>11515.876704</v>
      </c>
      <c r="L22" s="27">
        <f>'Cena na poramnuvanje'!L22*'Sreden kurs'!$D$6</f>
        <v>13790.549232000001</v>
      </c>
      <c r="M22" s="27">
        <f>'Cena na poramnuvanje'!M22*'Sreden kurs'!$D$6</f>
        <v>12580.722048</v>
      </c>
      <c r="N22" s="27">
        <f>'Cena na poramnuvanje'!N22*'Sreden kurs'!$D$6</f>
        <v>0</v>
      </c>
      <c r="O22" s="27">
        <f>'Cena na poramnuvanje'!O22*'Sreden kurs'!$D$6</f>
        <v>0</v>
      </c>
      <c r="P22" s="27">
        <f>'Cena na poramnuvanje'!P22*'Sreden kurs'!$D$6</f>
        <v>0</v>
      </c>
      <c r="Q22" s="27">
        <f>'Cena na poramnuvanje'!Q22*'Sreden kurs'!$D$6</f>
        <v>0</v>
      </c>
      <c r="R22" s="27">
        <f>'Cena na poramnuvanje'!R22*'Sreden kurs'!$D$6</f>
        <v>0</v>
      </c>
      <c r="S22" s="27">
        <f>'Cena na poramnuvanje'!S22*'Sreden kurs'!$D$6</f>
        <v>0</v>
      </c>
      <c r="T22" s="27">
        <f>'Cena na poramnuvanje'!T22*'Sreden kurs'!$D$6</f>
        <v>0</v>
      </c>
      <c r="U22" s="27">
        <f>'Cena na poramnuvanje'!U22*'Sreden kurs'!$D$6</f>
        <v>0</v>
      </c>
      <c r="V22" s="27">
        <f>'Cena na poramnuvanje'!V22*'Sreden kurs'!$D$6</f>
        <v>0</v>
      </c>
      <c r="W22" s="27">
        <f>'Cena na poramnuvanje'!W22*'Sreden kurs'!$D$6</f>
        <v>0</v>
      </c>
      <c r="X22" s="27">
        <f>'Cena na poramnuvanje'!X22*'Sreden kurs'!$D$6</f>
        <v>0</v>
      </c>
      <c r="Y22" s="27">
        <f>'Cena na poramnuvanje'!Y22*'Sreden kurs'!$D$6</f>
        <v>0</v>
      </c>
      <c r="Z22" s="27">
        <f>'Cena na poramnuvanje'!Z22*'Sreden kurs'!$D$6</f>
        <v>0</v>
      </c>
      <c r="AA22" s="28">
        <f>'Cena na poramnuvanje'!AA22*'Sreden kurs'!$D$6</f>
        <v>0</v>
      </c>
    </row>
    <row r="23" spans="2:27" ht="15.75" thickBot="1" x14ac:dyDescent="0.3">
      <c r="B23" s="64"/>
      <c r="C23" s="9" t="s">
        <v>29</v>
      </c>
      <c r="D23" s="29">
        <f>'Cena na poramnuvanje'!D23*'Sreden kurs'!$D$6</f>
        <v>0</v>
      </c>
      <c r="E23" s="29">
        <f>'Cena na poramnuvanje'!E23*'Sreden kurs'!$D$6</f>
        <v>14645.016672</v>
      </c>
      <c r="F23" s="29">
        <f>'Cena na poramnuvanje'!F23*'Sreden kurs'!$D$6</f>
        <v>14530.882032000001</v>
      </c>
      <c r="G23" s="29">
        <f>'Cena na poramnuvanje'!G23*'Sreden kurs'!$D$6</f>
        <v>13875.687504</v>
      </c>
      <c r="H23" s="29">
        <f>'Cena na poramnuvanje'!H23*'Sreden kurs'!$D$6</f>
        <v>14758.534368000001</v>
      </c>
      <c r="I23" s="29">
        <f>'Cena na poramnuvanje'!I23*'Sreden kurs'!$D$6</f>
        <v>23475.336144000001</v>
      </c>
      <c r="J23" s="29">
        <f>'Cena na poramnuvanje'!J23*'Sreden kurs'!$D$6</f>
        <v>28374.488448</v>
      </c>
      <c r="K23" s="29">
        <f>'Cena na poramnuvanje'!K23*'Sreden kurs'!$D$6</f>
        <v>34547.013168000005</v>
      </c>
      <c r="L23" s="29">
        <f>'Cena na poramnuvanje'!L23*'Sreden kurs'!$D$6</f>
        <v>41371.030752000006</v>
      </c>
      <c r="M23" s="29">
        <f>'Cena na poramnuvanje'!M23*'Sreden kurs'!$D$6</f>
        <v>37742.166144000003</v>
      </c>
      <c r="N23" s="29">
        <f>'Cena na poramnuvanje'!N23*'Sreden kurs'!$D$6</f>
        <v>0</v>
      </c>
      <c r="O23" s="29">
        <f>'Cena na poramnuvanje'!O23*'Sreden kurs'!$D$6</f>
        <v>0</v>
      </c>
      <c r="P23" s="29">
        <f>'Cena na poramnuvanje'!P23*'Sreden kurs'!$D$6</f>
        <v>0</v>
      </c>
      <c r="Q23" s="29">
        <f>'Cena na poramnuvanje'!Q23*'Sreden kurs'!$D$6</f>
        <v>0</v>
      </c>
      <c r="R23" s="29">
        <f>'Cena na poramnuvanje'!R23*'Sreden kurs'!$D$6</f>
        <v>0</v>
      </c>
      <c r="S23" s="29">
        <f>'Cena na poramnuvanje'!S23*'Sreden kurs'!$D$6</f>
        <v>0</v>
      </c>
      <c r="T23" s="29">
        <f>'Cena na poramnuvanje'!T23*'Sreden kurs'!$D$6</f>
        <v>0</v>
      </c>
      <c r="U23" s="29">
        <f>'Cena na poramnuvanje'!U23*'Sreden kurs'!$D$6</f>
        <v>0</v>
      </c>
      <c r="V23" s="29">
        <f>'Cena na poramnuvanje'!V23*'Sreden kurs'!$D$6</f>
        <v>0</v>
      </c>
      <c r="W23" s="29">
        <f>'Cena na poramnuvanje'!W23*'Sreden kurs'!$D$6</f>
        <v>0</v>
      </c>
      <c r="X23" s="29">
        <f>'Cena na poramnuvanje'!X23*'Sreden kurs'!$D$6</f>
        <v>0</v>
      </c>
      <c r="Y23" s="29">
        <f>'Cena na poramnuvanje'!Y23*'Sreden kurs'!$D$6</f>
        <v>0</v>
      </c>
      <c r="Z23" s="29">
        <f>'Cena na poramnuvanje'!Z23*'Sreden kurs'!$D$6</f>
        <v>0</v>
      </c>
      <c r="AA23" s="30">
        <f>'Cena na poramnuvanje'!AA23*'Sreden kurs'!$D$6</f>
        <v>0</v>
      </c>
    </row>
    <row r="24" spans="2:27" ht="15.75" thickTop="1" x14ac:dyDescent="0.25">
      <c r="B24" s="62" t="str">
        <f>'Cena na poramnuvanje'!B24:B27</f>
        <v>06.12.2022</v>
      </c>
      <c r="C24" s="6" t="s">
        <v>26</v>
      </c>
      <c r="D24" s="27">
        <f>'Cena na poramnuvanje'!D24*'Sreden kurs'!$D$7</f>
        <v>27923.157000000003</v>
      </c>
      <c r="E24" s="27">
        <f>'Cena na poramnuvanje'!E24*'Sreden kurs'!$D$7</f>
        <v>0</v>
      </c>
      <c r="F24" s="27">
        <f>'Cena na poramnuvanje'!F24*'Sreden kurs'!$D$7</f>
        <v>0</v>
      </c>
      <c r="G24" s="27">
        <f>'Cena na poramnuvanje'!G24*'Sreden kurs'!$D$7</f>
        <v>0</v>
      </c>
      <c r="H24" s="27">
        <f>'Cena na poramnuvanje'!H24*'Sreden kurs'!$D$7</f>
        <v>0</v>
      </c>
      <c r="I24" s="27">
        <f>'Cena na poramnuvanje'!I24*'Sreden kurs'!$D$7</f>
        <v>0</v>
      </c>
      <c r="J24" s="27">
        <f>'Cena na poramnuvanje'!J24*'Sreden kurs'!$D$7</f>
        <v>0</v>
      </c>
      <c r="K24" s="27">
        <f>'Cena na poramnuvanje'!K24*'Sreden kurs'!$D$7</f>
        <v>0</v>
      </c>
      <c r="L24" s="27">
        <f>'Cena na poramnuvanje'!L24*'Sreden kurs'!$D$7</f>
        <v>0</v>
      </c>
      <c r="M24" s="27">
        <f>'Cena na poramnuvanje'!M24*'Sreden kurs'!$D$7</f>
        <v>0</v>
      </c>
      <c r="N24" s="27">
        <f>'Cena na poramnuvanje'!N24*'Sreden kurs'!$D$7</f>
        <v>0</v>
      </c>
      <c r="O24" s="27">
        <f>'Cena na poramnuvanje'!O24*'Sreden kurs'!$D$7</f>
        <v>0</v>
      </c>
      <c r="P24" s="27">
        <f>'Cena na poramnuvanje'!P24*'Sreden kurs'!$D$7</f>
        <v>0</v>
      </c>
      <c r="Q24" s="27">
        <f>'Cena na poramnuvanje'!Q24*'Sreden kurs'!$D$7</f>
        <v>0</v>
      </c>
      <c r="R24" s="27">
        <f>'Cena na poramnuvanje'!R24*'Sreden kurs'!$D$7</f>
        <v>0</v>
      </c>
      <c r="S24" s="27">
        <f>'Cena na poramnuvanje'!S24*'Sreden kurs'!$D$7</f>
        <v>0</v>
      </c>
      <c r="T24" s="27">
        <f>'Cena na poramnuvanje'!T24*'Sreden kurs'!$D$7</f>
        <v>0</v>
      </c>
      <c r="U24" s="27">
        <f>'Cena na poramnuvanje'!U24*'Sreden kurs'!$D$7</f>
        <v>0</v>
      </c>
      <c r="V24" s="27">
        <f>'Cena na poramnuvanje'!V24*'Sreden kurs'!$D$7</f>
        <v>0</v>
      </c>
      <c r="W24" s="27">
        <f>'Cena na poramnuvanje'!W24*'Sreden kurs'!$D$7</f>
        <v>0</v>
      </c>
      <c r="X24" s="27">
        <f>'Cena na poramnuvanje'!X24*'Sreden kurs'!$D$7</f>
        <v>0</v>
      </c>
      <c r="Y24" s="27">
        <f>'Cena na poramnuvanje'!Y24*'Sreden kurs'!$D$7</f>
        <v>0</v>
      </c>
      <c r="Z24" s="27">
        <f>'Cena na poramnuvanje'!Z24*'Sreden kurs'!$D$7</f>
        <v>0</v>
      </c>
      <c r="AA24" s="28">
        <f>'Cena na poramnuvanje'!AA24*'Sreden kurs'!$D$7</f>
        <v>26088.964650000002</v>
      </c>
    </row>
    <row r="25" spans="2:27" x14ac:dyDescent="0.25">
      <c r="B25" s="63"/>
      <c r="C25" s="6" t="s">
        <v>27</v>
      </c>
      <c r="D25" s="27">
        <f>'Cena na poramnuvanje'!D25*'Sreden kurs'!$D$7</f>
        <v>0</v>
      </c>
      <c r="E25" s="27">
        <f>'Cena na poramnuvanje'!E25*'Sreden kurs'!$D$7</f>
        <v>4978.1695499999987</v>
      </c>
      <c r="F25" s="27">
        <f>'Cena na poramnuvanje'!F25*'Sreden kurs'!$D$7</f>
        <v>4893.6473999999998</v>
      </c>
      <c r="G25" s="27">
        <f>'Cena na poramnuvanje'!G25*'Sreden kurs'!$D$7</f>
        <v>5009.0170499999995</v>
      </c>
      <c r="H25" s="27">
        <f>'Cena na poramnuvanje'!H25*'Sreden kurs'!$D$7</f>
        <v>5327.9802</v>
      </c>
      <c r="I25" s="27">
        <f>'Cena na poramnuvanje'!I25*'Sreden kurs'!$D$7</f>
        <v>5732.6994000000004</v>
      </c>
      <c r="J25" s="27">
        <f>'Cena na poramnuvanje'!J25*'Sreden kurs'!$D$7</f>
        <v>11421.59535</v>
      </c>
      <c r="K25" s="27">
        <f>'Cena na poramnuvanje'!K25*'Sreden kurs'!$D$7</f>
        <v>15407.709299999999</v>
      </c>
      <c r="L25" s="27">
        <f>'Cena na poramnuvanje'!L25*'Sreden kurs'!$D$7</f>
        <v>16194.9375</v>
      </c>
      <c r="M25" s="27">
        <f>'Cena na poramnuvanje'!M25*'Sreden kurs'!$D$7</f>
        <v>15489.146699999999</v>
      </c>
      <c r="N25" s="27">
        <f>'Cena na poramnuvanje'!N25*'Sreden kurs'!$D$7</f>
        <v>14676.623549999998</v>
      </c>
      <c r="O25" s="27">
        <f>'Cena na poramnuvanje'!O25*'Sreden kurs'!$D$7</f>
        <v>14195.402550000001</v>
      </c>
      <c r="P25" s="27">
        <f>'Cena na poramnuvanje'!P25*'Sreden kurs'!$D$7</f>
        <v>8859.2257691776103</v>
      </c>
      <c r="Q25" s="27">
        <f>'Cena na poramnuvanje'!Q25*'Sreden kurs'!$D$7</f>
        <v>8269.5977999999996</v>
      </c>
      <c r="R25" s="27">
        <f>'Cena na poramnuvanje'!R25*'Sreden kurs'!$D$7</f>
        <v>8505.889650000001</v>
      </c>
      <c r="S25" s="27">
        <f>'Cena na poramnuvanje'!S25*'Sreden kurs'!$D$7</f>
        <v>9471.4164000000001</v>
      </c>
      <c r="T25" s="27">
        <f>'Cena na poramnuvanje'!T25*'Sreden kurs'!$D$7</f>
        <v>9079.6531500000001</v>
      </c>
      <c r="U25" s="27">
        <f>'Cena na poramnuvanje'!U25*'Sreden kurs'!$D$7</f>
        <v>8882.2291499999992</v>
      </c>
      <c r="V25" s="27">
        <f>'Cena na poramnuvanje'!V25*'Sreden kurs'!$D$7</f>
        <v>14195.402549999999</v>
      </c>
      <c r="W25" s="27">
        <f>'Cena na poramnuvanje'!W25*'Sreden kurs'!$D$7</f>
        <v>13268.74365</v>
      </c>
      <c r="X25" s="27">
        <f>'Cena na poramnuvanje'!X25*'Sreden kurs'!$D$7</f>
        <v>11785.595850000002</v>
      </c>
      <c r="Y25" s="27">
        <f>'Cena na poramnuvanje'!Y25*'Sreden kurs'!$D$7</f>
        <v>9963.7425000000003</v>
      </c>
      <c r="Z25" s="27">
        <f>'Cena na poramnuvanje'!Z25*'Sreden kurs'!$D$7</f>
        <v>9573.830100000001</v>
      </c>
      <c r="AA25" s="28">
        <f>'Cena na poramnuvanje'!AA25*'Sreden kurs'!$D$7</f>
        <v>0</v>
      </c>
    </row>
    <row r="26" spans="2:27" x14ac:dyDescent="0.25">
      <c r="B26" s="63"/>
      <c r="C26" s="6" t="s">
        <v>28</v>
      </c>
      <c r="D26" s="27">
        <f>'Cena na poramnuvanje'!D26*'Sreden kurs'!$D$7</f>
        <v>0</v>
      </c>
      <c r="E26" s="27">
        <f>'Cena na poramnuvanje'!E26*'Sreden kurs'!$D$7</f>
        <v>0</v>
      </c>
      <c r="F26" s="27">
        <f>'Cena na poramnuvanje'!F26*'Sreden kurs'!$D$7</f>
        <v>0</v>
      </c>
      <c r="G26" s="27">
        <f>'Cena na poramnuvanje'!G26*'Sreden kurs'!$D$7</f>
        <v>0</v>
      </c>
      <c r="H26" s="27">
        <f>'Cena na poramnuvanje'!H26*'Sreden kurs'!$D$7</f>
        <v>0</v>
      </c>
      <c r="I26" s="27">
        <f>'Cena na poramnuvanje'!I26*'Sreden kurs'!$D$7</f>
        <v>0</v>
      </c>
      <c r="J26" s="27">
        <f>'Cena na poramnuvanje'!J26*'Sreden kurs'!$D$7</f>
        <v>0</v>
      </c>
      <c r="K26" s="27">
        <f>'Cena na poramnuvanje'!K26*'Sreden kurs'!$D$7</f>
        <v>0</v>
      </c>
      <c r="L26" s="27">
        <f>'Cena na poramnuvanje'!L26*'Sreden kurs'!$D$7</f>
        <v>0</v>
      </c>
      <c r="M26" s="27">
        <f>'Cena na poramnuvanje'!M26*'Sreden kurs'!$D$7</f>
        <v>0</v>
      </c>
      <c r="N26" s="27">
        <f>'Cena na poramnuvanje'!N26*'Sreden kurs'!$D$7</f>
        <v>0</v>
      </c>
      <c r="O26" s="27">
        <f>'Cena na poramnuvanje'!O26*'Sreden kurs'!$D$7</f>
        <v>0</v>
      </c>
      <c r="P26" s="27">
        <f>'Cena na poramnuvanje'!P26*'Sreden kurs'!$D$7</f>
        <v>0</v>
      </c>
      <c r="Q26" s="27">
        <f>'Cena na poramnuvanje'!Q26*'Sreden kurs'!$D$7</f>
        <v>0</v>
      </c>
      <c r="R26" s="27">
        <f>'Cena na poramnuvanje'!R26*'Sreden kurs'!$D$7</f>
        <v>0</v>
      </c>
      <c r="S26" s="27">
        <f>'Cena na poramnuvanje'!S26*'Sreden kurs'!$D$7</f>
        <v>0</v>
      </c>
      <c r="T26" s="27">
        <f>'Cena na poramnuvanje'!T26*'Sreden kurs'!$D$7</f>
        <v>0</v>
      </c>
      <c r="U26" s="27">
        <f>'Cena na poramnuvanje'!U26*'Sreden kurs'!$D$7</f>
        <v>0</v>
      </c>
      <c r="V26" s="27">
        <f>'Cena na poramnuvanje'!V26*'Sreden kurs'!$D$7</f>
        <v>0</v>
      </c>
      <c r="W26" s="27">
        <f>'Cena na poramnuvanje'!W26*'Sreden kurs'!$D$7</f>
        <v>0</v>
      </c>
      <c r="X26" s="27">
        <f>'Cena na poramnuvanje'!X26*'Sreden kurs'!$D$7</f>
        <v>0</v>
      </c>
      <c r="Y26" s="27">
        <f>'Cena na poramnuvanje'!Y26*'Sreden kurs'!$D$7</f>
        <v>0</v>
      </c>
      <c r="Z26" s="27">
        <f>'Cena na poramnuvanje'!Z26*'Sreden kurs'!$D$7</f>
        <v>0</v>
      </c>
      <c r="AA26" s="28">
        <f>'Cena na poramnuvanje'!AA26*'Sreden kurs'!$D$7</f>
        <v>0</v>
      </c>
    </row>
    <row r="27" spans="2:27" ht="15.75" thickBot="1" x14ac:dyDescent="0.3">
      <c r="B27" s="64"/>
      <c r="C27" s="9" t="s">
        <v>29</v>
      </c>
      <c r="D27" s="29">
        <f>'Cena na poramnuvanje'!D27*'Sreden kurs'!$D$7</f>
        <v>0</v>
      </c>
      <c r="E27" s="29">
        <f>'Cena na poramnuvanje'!E27*'Sreden kurs'!$D$7</f>
        <v>0</v>
      </c>
      <c r="F27" s="29">
        <f>'Cena na poramnuvanje'!F27*'Sreden kurs'!$D$7</f>
        <v>0</v>
      </c>
      <c r="G27" s="29">
        <f>'Cena na poramnuvanje'!G27*'Sreden kurs'!$D$7</f>
        <v>0</v>
      </c>
      <c r="H27" s="29">
        <f>'Cena na poramnuvanje'!H27*'Sreden kurs'!$D$7</f>
        <v>0</v>
      </c>
      <c r="I27" s="29">
        <f>'Cena na poramnuvanje'!I27*'Sreden kurs'!$D$7</f>
        <v>0</v>
      </c>
      <c r="J27" s="29">
        <f>'Cena na poramnuvanje'!J27*'Sreden kurs'!$D$7</f>
        <v>0</v>
      </c>
      <c r="K27" s="29">
        <f>'Cena na poramnuvanje'!K27*'Sreden kurs'!$D$7</f>
        <v>0</v>
      </c>
      <c r="L27" s="29">
        <f>'Cena na poramnuvanje'!L27*'Sreden kurs'!$D$7</f>
        <v>0</v>
      </c>
      <c r="M27" s="29">
        <f>'Cena na poramnuvanje'!M27*'Sreden kurs'!$D$7</f>
        <v>0</v>
      </c>
      <c r="N27" s="29">
        <f>'Cena na poramnuvanje'!N27*'Sreden kurs'!$D$7</f>
        <v>0</v>
      </c>
      <c r="O27" s="29">
        <f>'Cena na poramnuvanje'!O27*'Sreden kurs'!$D$7</f>
        <v>0</v>
      </c>
      <c r="P27" s="29">
        <f>'Cena na poramnuvanje'!P27*'Sreden kurs'!$D$7</f>
        <v>0</v>
      </c>
      <c r="Q27" s="29">
        <f>'Cena na poramnuvanje'!Q27*'Sreden kurs'!$D$7</f>
        <v>0</v>
      </c>
      <c r="R27" s="29">
        <f>'Cena na poramnuvanje'!R27*'Sreden kurs'!$D$7</f>
        <v>0</v>
      </c>
      <c r="S27" s="29">
        <f>'Cena na poramnuvanje'!S27*'Sreden kurs'!$D$7</f>
        <v>0</v>
      </c>
      <c r="T27" s="29">
        <f>'Cena na poramnuvanje'!T27*'Sreden kurs'!$D$7</f>
        <v>0</v>
      </c>
      <c r="U27" s="29">
        <f>'Cena na poramnuvanje'!U27*'Sreden kurs'!$D$7</f>
        <v>0</v>
      </c>
      <c r="V27" s="29">
        <f>'Cena na poramnuvanje'!V27*'Sreden kurs'!$D$7</f>
        <v>0</v>
      </c>
      <c r="W27" s="29">
        <f>'Cena na poramnuvanje'!W27*'Sreden kurs'!$D$7</f>
        <v>0</v>
      </c>
      <c r="X27" s="29">
        <f>'Cena na poramnuvanje'!X27*'Sreden kurs'!$D$7</f>
        <v>0</v>
      </c>
      <c r="Y27" s="29">
        <f>'Cena na poramnuvanje'!Y27*'Sreden kurs'!$D$7</f>
        <v>0</v>
      </c>
      <c r="Z27" s="29">
        <f>'Cena na poramnuvanje'!Z27*'Sreden kurs'!$D$7</f>
        <v>0</v>
      </c>
      <c r="AA27" s="30">
        <f>'Cena na poramnuvanje'!AA27*'Sreden kurs'!$D$7</f>
        <v>0</v>
      </c>
    </row>
    <row r="28" spans="2:27" ht="15.75" thickTop="1" x14ac:dyDescent="0.25">
      <c r="B28" s="62" t="str">
        <f>'Cena na poramnuvanje'!B28:B31</f>
        <v>07.12.2022</v>
      </c>
      <c r="C28" s="6" t="s">
        <v>26</v>
      </c>
      <c r="D28" s="27">
        <f>'Cena na poramnuvanje'!D28*'Sreden kurs'!$D$8</f>
        <v>25213.512600000002</v>
      </c>
      <c r="E28" s="27">
        <f>'Cena na poramnuvanje'!E28*'Sreden kurs'!$D$8</f>
        <v>0</v>
      </c>
      <c r="F28" s="27">
        <f>'Cena na poramnuvanje'!F28*'Sreden kurs'!$D$8</f>
        <v>0</v>
      </c>
      <c r="G28" s="27">
        <f>'Cena na poramnuvanje'!G28*'Sreden kurs'!$D$8</f>
        <v>0</v>
      </c>
      <c r="H28" s="27">
        <f>'Cena na poramnuvanje'!H28*'Sreden kurs'!$D$8</f>
        <v>0</v>
      </c>
      <c r="I28" s="27">
        <f>'Cena na poramnuvanje'!I28*'Sreden kurs'!$D$8</f>
        <v>0</v>
      </c>
      <c r="J28" s="27">
        <f>'Cena na poramnuvanje'!J28*'Sreden kurs'!$D$8</f>
        <v>0</v>
      </c>
      <c r="K28" s="27">
        <f>'Cena na poramnuvanje'!K28*'Sreden kurs'!$D$8</f>
        <v>0</v>
      </c>
      <c r="L28" s="27">
        <f>'Cena na poramnuvanje'!L28*'Sreden kurs'!$D$8</f>
        <v>0</v>
      </c>
      <c r="M28" s="27">
        <f>'Cena na poramnuvanje'!M28*'Sreden kurs'!$D$8</f>
        <v>0</v>
      </c>
      <c r="N28" s="27">
        <f>'Cena na poramnuvanje'!N28*'Sreden kurs'!$D$8</f>
        <v>0</v>
      </c>
      <c r="O28" s="27">
        <f>'Cena na poramnuvanje'!O28*'Sreden kurs'!$D$8</f>
        <v>0</v>
      </c>
      <c r="P28" s="27">
        <f>'Cena na poramnuvanje'!P28*'Sreden kurs'!$D$8</f>
        <v>0</v>
      </c>
      <c r="Q28" s="27">
        <f>'Cena na poramnuvanje'!Q28*'Sreden kurs'!$D$8</f>
        <v>0</v>
      </c>
      <c r="R28" s="27">
        <f>'Cena na poramnuvanje'!R28*'Sreden kurs'!$D$8</f>
        <v>38041.753949999998</v>
      </c>
      <c r="S28" s="27">
        <f>'Cena na poramnuvanje'!S28*'Sreden kurs'!$D$8</f>
        <v>0</v>
      </c>
      <c r="T28" s="27">
        <f>'Cena na poramnuvanje'!T28*'Sreden kurs'!$D$8</f>
        <v>0</v>
      </c>
      <c r="U28" s="27">
        <f>'Cena na poramnuvanje'!U28*'Sreden kurs'!$D$8</f>
        <v>0</v>
      </c>
      <c r="V28" s="27">
        <f>'Cena na poramnuvanje'!V28*'Sreden kurs'!$D$8</f>
        <v>0</v>
      </c>
      <c r="W28" s="27">
        <f>'Cena na poramnuvanje'!W28*'Sreden kurs'!$D$8</f>
        <v>0</v>
      </c>
      <c r="X28" s="27">
        <f>'Cena na poramnuvanje'!X28*'Sreden kurs'!$D$8</f>
        <v>0</v>
      </c>
      <c r="Y28" s="27">
        <f>'Cena na poramnuvanje'!Y28*'Sreden kurs'!$D$8</f>
        <v>0</v>
      </c>
      <c r="Z28" s="27">
        <f>'Cena na poramnuvanje'!Z28*'Sreden kurs'!$D$8</f>
        <v>0</v>
      </c>
      <c r="AA28" s="28">
        <f>'Cena na poramnuvanje'!AA28*'Sreden kurs'!$D$8</f>
        <v>26300.5785</v>
      </c>
    </row>
    <row r="29" spans="2:27" x14ac:dyDescent="0.25">
      <c r="B29" s="63"/>
      <c r="C29" s="6" t="s">
        <v>27</v>
      </c>
      <c r="D29" s="27">
        <f>'Cena na poramnuvanje'!D29*'Sreden kurs'!$D$8</f>
        <v>0</v>
      </c>
      <c r="E29" s="27">
        <f>'Cena na poramnuvanje'!E29*'Sreden kurs'!$D$8</f>
        <v>0</v>
      </c>
      <c r="F29" s="27">
        <f>'Cena na poramnuvanje'!F29*'Sreden kurs'!$D$8</f>
        <v>0</v>
      </c>
      <c r="G29" s="27">
        <f>'Cena na poramnuvanje'!G29*'Sreden kurs'!$D$8</f>
        <v>3954.0325500000004</v>
      </c>
      <c r="H29" s="27">
        <f>'Cena na poramnuvanje'!H29*'Sreden kurs'!$D$8</f>
        <v>4396.3857000000007</v>
      </c>
      <c r="I29" s="27">
        <f>'Cena na poramnuvanje'!I29*'Sreden kurs'!$D$8</f>
        <v>4977.5526000000009</v>
      </c>
      <c r="J29" s="27">
        <f>'Cena na poramnuvanje'!J29*'Sreden kurs'!$D$8</f>
        <v>6686.5555125000001</v>
      </c>
      <c r="K29" s="27">
        <f>'Cena na poramnuvanje'!K29*'Sreden kurs'!$D$8</f>
        <v>7838.3497499999994</v>
      </c>
      <c r="L29" s="27">
        <f>'Cena na poramnuvanje'!L29*'Sreden kurs'!$D$8</f>
        <v>7969.7601000000004</v>
      </c>
      <c r="M29" s="27">
        <f>'Cena na poramnuvanje'!M29*'Sreden kurs'!$D$8</f>
        <v>7687.8139499999988</v>
      </c>
      <c r="N29" s="27">
        <f>'Cena na poramnuvanje'!N29*'Sreden kurs'!$D$8</f>
        <v>8563.398522646823</v>
      </c>
      <c r="O29" s="27">
        <f>'Cena na poramnuvanje'!O29*'Sreden kurs'!$D$8</f>
        <v>7253.1695235566631</v>
      </c>
      <c r="P29" s="27">
        <f>'Cena na poramnuvanje'!P29*'Sreden kurs'!$D$8</f>
        <v>6716.7346500000003</v>
      </c>
      <c r="Q29" s="27">
        <f>'Cena na poramnuvanje'!Q29*'Sreden kurs'!$D$8</f>
        <v>6519.3106500000004</v>
      </c>
      <c r="R29" s="27">
        <f>'Cena na poramnuvanje'!R29*'Sreden kurs'!$D$8</f>
        <v>0</v>
      </c>
      <c r="S29" s="27">
        <f>'Cena na poramnuvanje'!S29*'Sreden kurs'!$D$8</f>
        <v>13472.337150000001</v>
      </c>
      <c r="T29" s="27">
        <f>'Cena na poramnuvanje'!T29*'Sreden kurs'!$D$8</f>
        <v>14007.2328</v>
      </c>
      <c r="U29" s="27">
        <f>'Cena na poramnuvanje'!U29*'Sreden kurs'!$D$8</f>
        <v>16884.070650000001</v>
      </c>
      <c r="V29" s="27">
        <f>'Cena na poramnuvanje'!V29*'Sreden kurs'!$D$8</f>
        <v>18889.775099999999</v>
      </c>
      <c r="W29" s="27">
        <f>'Cena na poramnuvanje'!W29*'Sreden kurs'!$D$8</f>
        <v>16750.192500000001</v>
      </c>
      <c r="X29" s="27">
        <f>'Cena na poramnuvanje'!X29*'Sreden kurs'!$D$8</f>
        <v>12855.38715</v>
      </c>
      <c r="Y29" s="27">
        <f>'Cena na poramnuvanje'!Y29*'Sreden kurs'!$D$8</f>
        <v>8357.9319819825869</v>
      </c>
      <c r="Z29" s="27">
        <f>'Cena na poramnuvanje'!Z29*'Sreden kurs'!$D$8</f>
        <v>5717.2756500000005</v>
      </c>
      <c r="AA29" s="28">
        <f>'Cena na poramnuvanje'!AA29*'Sreden kurs'!$D$8</f>
        <v>0</v>
      </c>
    </row>
    <row r="30" spans="2:27" x14ac:dyDescent="0.25">
      <c r="B30" s="63"/>
      <c r="C30" s="6" t="s">
        <v>28</v>
      </c>
      <c r="D30" s="27">
        <f>'Cena na poramnuvanje'!D30*'Sreden kurs'!$D$8</f>
        <v>0</v>
      </c>
      <c r="E30" s="27">
        <f>'Cena na poramnuvanje'!E30*'Sreden kurs'!$D$8</f>
        <v>7716.8105999999998</v>
      </c>
      <c r="F30" s="27">
        <f>'Cena na poramnuvanje'!F30*'Sreden kurs'!$D$8</f>
        <v>6822.85005</v>
      </c>
      <c r="G30" s="27">
        <f>'Cena na poramnuvanje'!G30*'Sreden kurs'!$D$8</f>
        <v>0</v>
      </c>
      <c r="H30" s="27">
        <f>'Cena na poramnuvanje'!H30*'Sreden kurs'!$D$8</f>
        <v>0</v>
      </c>
      <c r="I30" s="27">
        <f>'Cena na poramnuvanje'!I30*'Sreden kurs'!$D$8</f>
        <v>0</v>
      </c>
      <c r="J30" s="27">
        <f>'Cena na poramnuvanje'!J30*'Sreden kurs'!$D$8</f>
        <v>0</v>
      </c>
      <c r="K30" s="27">
        <f>'Cena na poramnuvanje'!K30*'Sreden kurs'!$D$8</f>
        <v>0</v>
      </c>
      <c r="L30" s="27">
        <f>'Cena na poramnuvanje'!L30*'Sreden kurs'!$D$8</f>
        <v>0</v>
      </c>
      <c r="M30" s="27">
        <f>'Cena na poramnuvanje'!M30*'Sreden kurs'!$D$8</f>
        <v>0</v>
      </c>
      <c r="N30" s="27">
        <f>'Cena na poramnuvanje'!N30*'Sreden kurs'!$D$8</f>
        <v>0</v>
      </c>
      <c r="O30" s="27">
        <f>'Cena na poramnuvanje'!O30*'Sreden kurs'!$D$8</f>
        <v>0</v>
      </c>
      <c r="P30" s="27">
        <f>'Cena na poramnuvanje'!P30*'Sreden kurs'!$D$8</f>
        <v>0</v>
      </c>
      <c r="Q30" s="27">
        <f>'Cena na poramnuvanje'!Q30*'Sreden kurs'!$D$8</f>
        <v>0</v>
      </c>
      <c r="R30" s="27">
        <f>'Cena na poramnuvanje'!R30*'Sreden kurs'!$D$8</f>
        <v>0</v>
      </c>
      <c r="S30" s="27">
        <f>'Cena na poramnuvanje'!S30*'Sreden kurs'!$D$8</f>
        <v>0</v>
      </c>
      <c r="T30" s="27">
        <f>'Cena na poramnuvanje'!T30*'Sreden kurs'!$D$8</f>
        <v>0</v>
      </c>
      <c r="U30" s="27">
        <f>'Cena na poramnuvanje'!U30*'Sreden kurs'!$D$8</f>
        <v>0</v>
      </c>
      <c r="V30" s="27">
        <f>'Cena na poramnuvanje'!V30*'Sreden kurs'!$D$8</f>
        <v>0</v>
      </c>
      <c r="W30" s="27">
        <f>'Cena na poramnuvanje'!W30*'Sreden kurs'!$D$8</f>
        <v>0</v>
      </c>
      <c r="X30" s="27">
        <f>'Cena na poramnuvanje'!X30*'Sreden kurs'!$D$8</f>
        <v>0</v>
      </c>
      <c r="Y30" s="27">
        <f>'Cena na poramnuvanje'!Y30*'Sreden kurs'!$D$8</f>
        <v>0</v>
      </c>
      <c r="Z30" s="27">
        <f>'Cena na poramnuvanje'!Z30*'Sreden kurs'!$D$8</f>
        <v>0</v>
      </c>
      <c r="AA30" s="28">
        <f>'Cena na poramnuvanje'!AA30*'Sreden kurs'!$D$8</f>
        <v>0</v>
      </c>
    </row>
    <row r="31" spans="2:27" ht="15.75" thickBot="1" x14ac:dyDescent="0.3">
      <c r="B31" s="64"/>
      <c r="C31" s="9" t="s">
        <v>29</v>
      </c>
      <c r="D31" s="29">
        <f>'Cena na poramnuvanje'!D31*'Sreden kurs'!$D$8</f>
        <v>0</v>
      </c>
      <c r="E31" s="29">
        <f>'Cena na poramnuvanje'!E31*'Sreden kurs'!$D$8</f>
        <v>23150.431800000002</v>
      </c>
      <c r="F31" s="29">
        <f>'Cena na poramnuvanje'!F31*'Sreden kurs'!$D$8</f>
        <v>20467.933199999999</v>
      </c>
      <c r="G31" s="29">
        <f>'Cena na poramnuvanje'!G31*'Sreden kurs'!$D$8</f>
        <v>0</v>
      </c>
      <c r="H31" s="29">
        <f>'Cena na poramnuvanje'!H31*'Sreden kurs'!$D$8</f>
        <v>0</v>
      </c>
      <c r="I31" s="29">
        <f>'Cena na poramnuvanje'!I31*'Sreden kurs'!$D$8</f>
        <v>0</v>
      </c>
      <c r="J31" s="29">
        <f>'Cena na poramnuvanje'!J31*'Sreden kurs'!$D$8</f>
        <v>0</v>
      </c>
      <c r="K31" s="29">
        <f>'Cena na poramnuvanje'!K31*'Sreden kurs'!$D$8</f>
        <v>0</v>
      </c>
      <c r="L31" s="29">
        <f>'Cena na poramnuvanje'!L31*'Sreden kurs'!$D$8</f>
        <v>0</v>
      </c>
      <c r="M31" s="29">
        <f>'Cena na poramnuvanje'!M31*'Sreden kurs'!$D$8</f>
        <v>0</v>
      </c>
      <c r="N31" s="29">
        <f>'Cena na poramnuvanje'!N31*'Sreden kurs'!$D$8</f>
        <v>0</v>
      </c>
      <c r="O31" s="29">
        <f>'Cena na poramnuvanje'!O31*'Sreden kurs'!$D$8</f>
        <v>0</v>
      </c>
      <c r="P31" s="29">
        <f>'Cena na poramnuvanje'!P31*'Sreden kurs'!$D$8</f>
        <v>0</v>
      </c>
      <c r="Q31" s="29">
        <f>'Cena na poramnuvanje'!Q31*'Sreden kurs'!$D$8</f>
        <v>0</v>
      </c>
      <c r="R31" s="29">
        <f>'Cena na poramnuvanje'!R31*'Sreden kurs'!$D$8</f>
        <v>0</v>
      </c>
      <c r="S31" s="29">
        <f>'Cena na poramnuvanje'!S31*'Sreden kurs'!$D$8</f>
        <v>0</v>
      </c>
      <c r="T31" s="29">
        <f>'Cena na poramnuvanje'!T31*'Sreden kurs'!$D$8</f>
        <v>0</v>
      </c>
      <c r="U31" s="29">
        <f>'Cena na poramnuvanje'!U31*'Sreden kurs'!$D$8</f>
        <v>0</v>
      </c>
      <c r="V31" s="29">
        <f>'Cena na poramnuvanje'!V31*'Sreden kurs'!$D$8</f>
        <v>0</v>
      </c>
      <c r="W31" s="29">
        <f>'Cena na poramnuvanje'!W31*'Sreden kurs'!$D$8</f>
        <v>0</v>
      </c>
      <c r="X31" s="29">
        <f>'Cena na poramnuvanje'!X31*'Sreden kurs'!$D$8</f>
        <v>0</v>
      </c>
      <c r="Y31" s="29">
        <f>'Cena na poramnuvanje'!Y31*'Sreden kurs'!$D$8</f>
        <v>0</v>
      </c>
      <c r="Z31" s="29">
        <f>'Cena na poramnuvanje'!Z31*'Sreden kurs'!$D$8</f>
        <v>0</v>
      </c>
      <c r="AA31" s="30">
        <f>'Cena na poramnuvanje'!AA31*'Sreden kurs'!$D$8</f>
        <v>0</v>
      </c>
    </row>
    <row r="32" spans="2:27" ht="15.75" thickTop="1" x14ac:dyDescent="0.25">
      <c r="B32" s="62" t="str">
        <f>'Cena na poramnuvanje'!B32:B35</f>
        <v>08.12.2022</v>
      </c>
      <c r="C32" s="6" t="s">
        <v>26</v>
      </c>
      <c r="D32" s="27">
        <f>'Cena na poramnuvanje'!D32*'Sreden kurs'!$D$9</f>
        <v>21728.032039999998</v>
      </c>
      <c r="E32" s="27">
        <f>'Cena na poramnuvanje'!E32*'Sreden kurs'!$D$9</f>
        <v>0</v>
      </c>
      <c r="F32" s="27">
        <f>'Cena na poramnuvanje'!F32*'Sreden kurs'!$D$9</f>
        <v>23324.175864000001</v>
      </c>
      <c r="G32" s="27">
        <f>'Cena na poramnuvanje'!G32*'Sreden kurs'!$D$9</f>
        <v>0</v>
      </c>
      <c r="H32" s="27">
        <f>'Cena na poramnuvanje'!H32*'Sreden kurs'!$D$9</f>
        <v>0</v>
      </c>
      <c r="I32" s="27">
        <f>'Cena na poramnuvanje'!I32*'Sreden kurs'!$D$9</f>
        <v>0</v>
      </c>
      <c r="J32" s="27">
        <f>'Cena na poramnuvanje'!J32*'Sreden kurs'!$D$9</f>
        <v>0</v>
      </c>
      <c r="K32" s="27">
        <f>'Cena na poramnuvanje'!K32*'Sreden kurs'!$D$9</f>
        <v>0</v>
      </c>
      <c r="L32" s="27">
        <f>'Cena na poramnuvanje'!L32*'Sreden kurs'!$D$9</f>
        <v>0</v>
      </c>
      <c r="M32" s="27">
        <f>'Cena na poramnuvanje'!M32*'Sreden kurs'!$D$9</f>
        <v>0</v>
      </c>
      <c r="N32" s="27">
        <f>'Cena na poramnuvanje'!N32*'Sreden kurs'!$D$9</f>
        <v>0</v>
      </c>
      <c r="O32" s="27">
        <f>'Cena na poramnuvanje'!O32*'Sreden kurs'!$D$9</f>
        <v>0</v>
      </c>
      <c r="P32" s="27">
        <f>'Cena na poramnuvanje'!P32*'Sreden kurs'!$D$9</f>
        <v>0</v>
      </c>
      <c r="Q32" s="27">
        <f>'Cena na poramnuvanje'!Q32*'Sreden kurs'!$D$9</f>
        <v>0</v>
      </c>
      <c r="R32" s="27">
        <f>'Cena na poramnuvanje'!R32*'Sreden kurs'!$D$9</f>
        <v>0</v>
      </c>
      <c r="S32" s="27">
        <f>'Cena na poramnuvanje'!S32*'Sreden kurs'!$D$9</f>
        <v>0</v>
      </c>
      <c r="T32" s="27">
        <f>'Cena na poramnuvanje'!T32*'Sreden kurs'!$D$9</f>
        <v>0</v>
      </c>
      <c r="U32" s="27">
        <f>'Cena na poramnuvanje'!U32*'Sreden kurs'!$D$9</f>
        <v>0</v>
      </c>
      <c r="V32" s="27">
        <f>'Cena na poramnuvanje'!V32*'Sreden kurs'!$D$9</f>
        <v>0</v>
      </c>
      <c r="W32" s="27">
        <f>'Cena na poramnuvanje'!W32*'Sreden kurs'!$D$9</f>
        <v>0</v>
      </c>
      <c r="X32" s="27">
        <f>'Cena na poramnuvanje'!X32*'Sreden kurs'!$D$9</f>
        <v>0</v>
      </c>
      <c r="Y32" s="27">
        <f>'Cena na poramnuvanje'!Y32*'Sreden kurs'!$D$9</f>
        <v>0</v>
      </c>
      <c r="Z32" s="27">
        <f>'Cena na poramnuvanje'!Z32*'Sreden kurs'!$D$9</f>
        <v>0</v>
      </c>
      <c r="AA32" s="28">
        <f>'Cena na poramnuvanje'!AA32*'Sreden kurs'!$D$9</f>
        <v>0</v>
      </c>
    </row>
    <row r="33" spans="2:27" x14ac:dyDescent="0.25">
      <c r="B33" s="63"/>
      <c r="C33" s="6" t="s">
        <v>27</v>
      </c>
      <c r="D33" s="27">
        <f>'Cena na poramnuvanje'!D33*'Sreden kurs'!$D$9</f>
        <v>0</v>
      </c>
      <c r="E33" s="27">
        <f>'Cena na poramnuvanje'!E33*'Sreden kurs'!$D$9</f>
        <v>8141.0735999999997</v>
      </c>
      <c r="F33" s="27">
        <f>'Cena na poramnuvanje'!F33*'Sreden kurs'!$D$9</f>
        <v>0</v>
      </c>
      <c r="G33" s="27">
        <f>'Cena na poramnuvanje'!G33*'Sreden kurs'!$D$9</f>
        <v>4586.1381279999996</v>
      </c>
      <c r="H33" s="27">
        <f>'Cena na poramnuvanje'!H33*'Sreden kurs'!$D$9</f>
        <v>8281.0753960000002</v>
      </c>
      <c r="I33" s="27">
        <f>'Cena na poramnuvanje'!I33*'Sreden kurs'!$D$9</f>
        <v>9261.0879679999998</v>
      </c>
      <c r="J33" s="27">
        <f>'Cena na poramnuvanje'!J33*'Sreden kurs'!$D$9</f>
        <v>10223.214848</v>
      </c>
      <c r="K33" s="27">
        <f>'Cena na poramnuvanje'!K33*'Sreden kurs'!$D$9</f>
        <v>7632.8732479999999</v>
      </c>
      <c r="L33" s="27">
        <f>'Cena na poramnuvanje'!L33*'Sreden kurs'!$D$9</f>
        <v>8709.4091775880879</v>
      </c>
      <c r="M33" s="27">
        <f>'Cena na poramnuvanje'!M33*'Sreden kurs'!$D$9</f>
        <v>9655.6977671393543</v>
      </c>
      <c r="N33" s="27">
        <f>'Cena na poramnuvanje'!N33*'Sreden kurs'!$D$9</f>
        <v>9512.4402568712885</v>
      </c>
      <c r="O33" s="27">
        <f>'Cena na poramnuvanje'!O33*'Sreden kurs'!$D$9</f>
        <v>9083.3934012502159</v>
      </c>
      <c r="P33" s="27">
        <f>'Cena na poramnuvanje'!P33*'Sreden kurs'!$D$9</f>
        <v>8298.3443399999996</v>
      </c>
      <c r="Q33" s="27">
        <f>'Cena na poramnuvanje'!Q33*'Sreden kurs'!$D$9</f>
        <v>8645.0883813033706</v>
      </c>
      <c r="R33" s="27">
        <f>'Cena na poramnuvanje'!R33*'Sreden kurs'!$D$9</f>
        <v>14000.796347999998</v>
      </c>
      <c r="S33" s="27">
        <f>'Cena na poramnuvanje'!S33*'Sreden kurs'!$D$9</f>
        <v>14092.691799999999</v>
      </c>
      <c r="T33" s="27">
        <f>'Cena na poramnuvanje'!T33*'Sreden kurs'!$D$9</f>
        <v>14275.249207999999</v>
      </c>
      <c r="U33" s="27">
        <f>'Cena na poramnuvanje'!U33*'Sreden kurs'!$D$9</f>
        <v>15363.809427999999</v>
      </c>
      <c r="V33" s="27">
        <f>'Cena na poramnuvanje'!V33*'Sreden kurs'!$D$9</f>
        <v>11258.819691515151</v>
      </c>
      <c r="W33" s="27">
        <f>'Cena na poramnuvanje'!W33*'Sreden kurs'!$D$9</f>
        <v>8916.9131412562801</v>
      </c>
      <c r="X33" s="27">
        <f>'Cena na poramnuvanje'!X33*'Sreden kurs'!$D$9</f>
        <v>9460.8492033182483</v>
      </c>
      <c r="Y33" s="27">
        <f>'Cena na poramnuvanje'!Y33*'Sreden kurs'!$D$9</f>
        <v>7264.8311342810593</v>
      </c>
      <c r="Z33" s="27">
        <f>'Cena na poramnuvanje'!Z33*'Sreden kurs'!$D$9</f>
        <v>5925.0980359999994</v>
      </c>
      <c r="AA33" s="28">
        <f>'Cena na poramnuvanje'!AA33*'Sreden kurs'!$D$9</f>
        <v>5070.9388767761193</v>
      </c>
    </row>
    <row r="34" spans="2:27" x14ac:dyDescent="0.25">
      <c r="B34" s="63"/>
      <c r="C34" s="6" t="s">
        <v>28</v>
      </c>
      <c r="D34" s="27">
        <f>'Cena na poramnuvanje'!D34*'Sreden kurs'!$D$9</f>
        <v>0</v>
      </c>
      <c r="E34" s="27">
        <f>'Cena na poramnuvanje'!E34*'Sreden kurs'!$D$9</f>
        <v>0</v>
      </c>
      <c r="F34" s="27">
        <f>'Cena na poramnuvanje'!F34*'Sreden kurs'!$D$9</f>
        <v>0</v>
      </c>
      <c r="G34" s="27">
        <f>'Cena na poramnuvanje'!G34*'Sreden kurs'!$D$9</f>
        <v>0</v>
      </c>
      <c r="H34" s="27">
        <f>'Cena na poramnuvanje'!H34*'Sreden kurs'!$D$9</f>
        <v>0</v>
      </c>
      <c r="I34" s="27">
        <f>'Cena na poramnuvanje'!I34*'Sreden kurs'!$D$9</f>
        <v>0</v>
      </c>
      <c r="J34" s="27">
        <f>'Cena na poramnuvanje'!J34*'Sreden kurs'!$D$9</f>
        <v>0</v>
      </c>
      <c r="K34" s="27">
        <f>'Cena na poramnuvanje'!K34*'Sreden kurs'!$D$9</f>
        <v>0</v>
      </c>
      <c r="L34" s="27">
        <f>'Cena na poramnuvanje'!L34*'Sreden kurs'!$D$9</f>
        <v>0</v>
      </c>
      <c r="M34" s="27">
        <f>'Cena na poramnuvanje'!M34*'Sreden kurs'!$D$9</f>
        <v>0</v>
      </c>
      <c r="N34" s="27">
        <f>'Cena na poramnuvanje'!N34*'Sreden kurs'!$D$9</f>
        <v>0</v>
      </c>
      <c r="O34" s="27">
        <f>'Cena na poramnuvanje'!O34*'Sreden kurs'!$D$9</f>
        <v>0</v>
      </c>
      <c r="P34" s="27">
        <f>'Cena na poramnuvanje'!P34*'Sreden kurs'!$D$9</f>
        <v>0</v>
      </c>
      <c r="Q34" s="27">
        <f>'Cena na poramnuvanje'!Q34*'Sreden kurs'!$D$9</f>
        <v>0</v>
      </c>
      <c r="R34" s="27">
        <f>'Cena na poramnuvanje'!R34*'Sreden kurs'!$D$9</f>
        <v>0</v>
      </c>
      <c r="S34" s="27">
        <f>'Cena na poramnuvanje'!S34*'Sreden kurs'!$D$9</f>
        <v>0</v>
      </c>
      <c r="T34" s="27">
        <f>'Cena na poramnuvanje'!T34*'Sreden kurs'!$D$9</f>
        <v>0</v>
      </c>
      <c r="U34" s="27">
        <f>'Cena na poramnuvanje'!U34*'Sreden kurs'!$D$9</f>
        <v>0</v>
      </c>
      <c r="V34" s="27">
        <f>'Cena na poramnuvanje'!V34*'Sreden kurs'!$D$9</f>
        <v>0</v>
      </c>
      <c r="W34" s="27">
        <f>'Cena na poramnuvanje'!W34*'Sreden kurs'!$D$9</f>
        <v>0</v>
      </c>
      <c r="X34" s="27">
        <f>'Cena na poramnuvanje'!X34*'Sreden kurs'!$D$9</f>
        <v>0</v>
      </c>
      <c r="Y34" s="27">
        <f>'Cena na poramnuvanje'!Y34*'Sreden kurs'!$D$9</f>
        <v>0</v>
      </c>
      <c r="Z34" s="27">
        <f>'Cena na poramnuvanje'!Z34*'Sreden kurs'!$D$9</f>
        <v>0</v>
      </c>
      <c r="AA34" s="28">
        <f>'Cena na poramnuvanje'!AA34*'Sreden kurs'!$D$9</f>
        <v>0</v>
      </c>
    </row>
    <row r="35" spans="2:27" ht="15.75" thickBot="1" x14ac:dyDescent="0.3">
      <c r="B35" s="64"/>
      <c r="C35" s="9" t="s">
        <v>29</v>
      </c>
      <c r="D35" s="29">
        <f>'Cena na poramnuvanje'!D35*'Sreden kurs'!$D$9</f>
        <v>0</v>
      </c>
      <c r="E35" s="29">
        <f>'Cena na poramnuvanje'!E35*'Sreden kurs'!$D$9</f>
        <v>0</v>
      </c>
      <c r="F35" s="29">
        <f>'Cena na poramnuvanje'!F35*'Sreden kurs'!$D$9</f>
        <v>0</v>
      </c>
      <c r="G35" s="29">
        <f>'Cena na poramnuvanje'!G35*'Sreden kurs'!$D$9</f>
        <v>0</v>
      </c>
      <c r="H35" s="29">
        <f>'Cena na poramnuvanje'!H35*'Sreden kurs'!$D$9</f>
        <v>0</v>
      </c>
      <c r="I35" s="29">
        <f>'Cena na poramnuvanje'!I35*'Sreden kurs'!$D$9</f>
        <v>0</v>
      </c>
      <c r="J35" s="29">
        <f>'Cena na poramnuvanje'!J35*'Sreden kurs'!$D$9</f>
        <v>0</v>
      </c>
      <c r="K35" s="29">
        <f>'Cena na poramnuvanje'!K35*'Sreden kurs'!$D$9</f>
        <v>0</v>
      </c>
      <c r="L35" s="29">
        <f>'Cena na poramnuvanje'!L35*'Sreden kurs'!$D$9</f>
        <v>0</v>
      </c>
      <c r="M35" s="29">
        <f>'Cena na poramnuvanje'!M35*'Sreden kurs'!$D$9</f>
        <v>0</v>
      </c>
      <c r="N35" s="29">
        <f>'Cena na poramnuvanje'!N35*'Sreden kurs'!$D$9</f>
        <v>0</v>
      </c>
      <c r="O35" s="29">
        <f>'Cena na poramnuvanje'!O35*'Sreden kurs'!$D$9</f>
        <v>0</v>
      </c>
      <c r="P35" s="29">
        <f>'Cena na poramnuvanje'!P35*'Sreden kurs'!$D$9</f>
        <v>0</v>
      </c>
      <c r="Q35" s="29">
        <f>'Cena na poramnuvanje'!Q35*'Sreden kurs'!$D$9</f>
        <v>0</v>
      </c>
      <c r="R35" s="29">
        <f>'Cena na poramnuvanje'!R35*'Sreden kurs'!$D$9</f>
        <v>0</v>
      </c>
      <c r="S35" s="29">
        <f>'Cena na poramnuvanje'!S35*'Sreden kurs'!$D$9</f>
        <v>0</v>
      </c>
      <c r="T35" s="29">
        <f>'Cena na poramnuvanje'!T35*'Sreden kurs'!$D$9</f>
        <v>0</v>
      </c>
      <c r="U35" s="29">
        <f>'Cena na poramnuvanje'!U35*'Sreden kurs'!$D$9</f>
        <v>0</v>
      </c>
      <c r="V35" s="29">
        <f>'Cena na poramnuvanje'!V35*'Sreden kurs'!$D$9</f>
        <v>0</v>
      </c>
      <c r="W35" s="29">
        <f>'Cena na poramnuvanje'!W35*'Sreden kurs'!$D$9</f>
        <v>0</v>
      </c>
      <c r="X35" s="29">
        <f>'Cena na poramnuvanje'!X35*'Sreden kurs'!$D$9</f>
        <v>0</v>
      </c>
      <c r="Y35" s="29">
        <f>'Cena na poramnuvanje'!Y35*'Sreden kurs'!$D$9</f>
        <v>0</v>
      </c>
      <c r="Z35" s="29">
        <f>'Cena na poramnuvanje'!Z35*'Sreden kurs'!$D$9</f>
        <v>0</v>
      </c>
      <c r="AA35" s="30">
        <f>'Cena na poramnuvanje'!AA35*'Sreden kurs'!$D$9</f>
        <v>0</v>
      </c>
    </row>
    <row r="36" spans="2:27" ht="15.75" thickTop="1" x14ac:dyDescent="0.25">
      <c r="B36" s="62" t="str">
        <f>'Cena na poramnuvanje'!B36:B39</f>
        <v>09.12.2022</v>
      </c>
      <c r="C36" s="6" t="s">
        <v>26</v>
      </c>
      <c r="D36" s="27">
        <f>'Cena na poramnuvanje'!D36*'Sreden kurs'!$D$10</f>
        <v>0</v>
      </c>
      <c r="E36" s="27">
        <f>'Cena na poramnuvanje'!E36*'Sreden kurs'!$D$10</f>
        <v>0</v>
      </c>
      <c r="F36" s="27">
        <f>'Cena na poramnuvanje'!F36*'Sreden kurs'!$D$10</f>
        <v>0</v>
      </c>
      <c r="G36" s="27">
        <f>'Cena na poramnuvanje'!G36*'Sreden kurs'!$D$10</f>
        <v>0</v>
      </c>
      <c r="H36" s="27">
        <f>'Cena na poramnuvanje'!H36*'Sreden kurs'!$D$10</f>
        <v>0</v>
      </c>
      <c r="I36" s="27">
        <f>'Cena na poramnuvanje'!I36*'Sreden kurs'!$D$10</f>
        <v>0</v>
      </c>
      <c r="J36" s="27">
        <f>'Cena na poramnuvanje'!J36*'Sreden kurs'!$D$10</f>
        <v>0</v>
      </c>
      <c r="K36" s="27">
        <f>'Cena na poramnuvanje'!K36*'Sreden kurs'!$D$10</f>
        <v>0</v>
      </c>
      <c r="L36" s="27">
        <f>'Cena na poramnuvanje'!L36*'Sreden kurs'!$D$10</f>
        <v>0</v>
      </c>
      <c r="M36" s="27">
        <f>'Cena na poramnuvanje'!M36*'Sreden kurs'!$D$10</f>
        <v>43982.150124</v>
      </c>
      <c r="N36" s="27">
        <f>'Cena na poramnuvanje'!N36*'Sreden kurs'!$D$10</f>
        <v>0</v>
      </c>
      <c r="O36" s="27">
        <f>'Cena na poramnuvanje'!O36*'Sreden kurs'!$D$10</f>
        <v>46002.616571999999</v>
      </c>
      <c r="P36" s="27">
        <f>'Cena na poramnuvanje'!P36*'Sreden kurs'!$D$10</f>
        <v>44507.619419999995</v>
      </c>
      <c r="Q36" s="27">
        <f>'Cena na poramnuvanje'!Q36*'Sreden kurs'!$D$10</f>
        <v>0</v>
      </c>
      <c r="R36" s="27">
        <f>'Cena na poramnuvanje'!R36*'Sreden kurs'!$D$10</f>
        <v>0</v>
      </c>
      <c r="S36" s="27">
        <f>'Cena na poramnuvanje'!S36*'Sreden kurs'!$D$10</f>
        <v>0</v>
      </c>
      <c r="T36" s="27">
        <f>'Cena na poramnuvanje'!T36*'Sreden kurs'!$D$10</f>
        <v>0</v>
      </c>
      <c r="U36" s="27">
        <f>'Cena na poramnuvanje'!U36*'Sreden kurs'!$D$10</f>
        <v>46988.179876000002</v>
      </c>
      <c r="V36" s="27">
        <f>'Cena na poramnuvanje'!V36*'Sreden kurs'!$D$10</f>
        <v>43548.576280000008</v>
      </c>
      <c r="W36" s="27">
        <f>'Cena na poramnuvanje'!W36*'Sreden kurs'!$D$10</f>
        <v>42097.984984000002</v>
      </c>
      <c r="X36" s="27">
        <f>'Cena na poramnuvanje'!X36*'Sreden kurs'!$D$10</f>
        <v>40421.042580823814</v>
      </c>
      <c r="Y36" s="27">
        <f>'Cena na poramnuvanje'!Y36*'Sreden kurs'!$D$10</f>
        <v>36248.130204000001</v>
      </c>
      <c r="Z36" s="27">
        <f>'Cena na poramnuvanje'!Z36*'Sreden kurs'!$D$10</f>
        <v>25114.935679758266</v>
      </c>
      <c r="AA36" s="28">
        <f>'Cena na poramnuvanje'!AA36*'Sreden kurs'!$D$10</f>
        <v>26210.026577016717</v>
      </c>
    </row>
    <row r="37" spans="2:27" x14ac:dyDescent="0.25">
      <c r="B37" s="63"/>
      <c r="C37" s="6" t="s">
        <v>27</v>
      </c>
      <c r="D37" s="27">
        <f>'Cena na poramnuvanje'!D37*'Sreden kurs'!$D$10</f>
        <v>6297.1471164027917</v>
      </c>
      <c r="E37" s="27">
        <f>'Cena na poramnuvanje'!E37*'Sreden kurs'!$D$10</f>
        <v>5629.0589959999998</v>
      </c>
      <c r="F37" s="27">
        <f>'Cena na poramnuvanje'!F37*'Sreden kurs'!$D$10</f>
        <v>5000.1700310121796</v>
      </c>
      <c r="G37" s="27">
        <f>'Cena na poramnuvanje'!G37*'Sreden kurs'!$D$10</f>
        <v>4795.9171221224487</v>
      </c>
      <c r="H37" s="27">
        <f>'Cena na poramnuvanje'!H37*'Sreden kurs'!$D$10</f>
        <v>5764.5165219721475</v>
      </c>
      <c r="I37" s="27">
        <f>'Cena na poramnuvanje'!I37*'Sreden kurs'!$D$10</f>
        <v>5600.2845117241386</v>
      </c>
      <c r="J37" s="27">
        <f>'Cena na poramnuvanje'!J37*'Sreden kurs'!$D$10</f>
        <v>6702.8839394594588</v>
      </c>
      <c r="K37" s="27">
        <f>'Cena na poramnuvanje'!K37*'Sreden kurs'!$D$10</f>
        <v>8450.6810960000003</v>
      </c>
      <c r="L37" s="27">
        <f>'Cena na poramnuvanje'!L37*'Sreden kurs'!$D$10</f>
        <v>0</v>
      </c>
      <c r="M37" s="27">
        <f>'Cena na poramnuvanje'!M37*'Sreden kurs'!$D$10</f>
        <v>0</v>
      </c>
      <c r="N37" s="27">
        <f>'Cena na poramnuvanje'!N37*'Sreden kurs'!$D$10</f>
        <v>15088.739820000001</v>
      </c>
      <c r="O37" s="27">
        <f>'Cena na poramnuvanje'!O37*'Sreden kurs'!$D$10</f>
        <v>0</v>
      </c>
      <c r="P37" s="27">
        <f>'Cena na poramnuvanje'!P37*'Sreden kurs'!$D$10</f>
        <v>0</v>
      </c>
      <c r="Q37" s="27">
        <f>'Cena na poramnuvanje'!Q37*'Sreden kurs'!$D$10</f>
        <v>14493.578000000001</v>
      </c>
      <c r="R37" s="27">
        <f>'Cena na poramnuvanje'!R37*'Sreden kurs'!$D$10</f>
        <v>8993.2862249208647</v>
      </c>
      <c r="S37" s="27">
        <f>'Cena na poramnuvanje'!S37*'Sreden kurs'!$D$10</f>
        <v>9172.934981612565</v>
      </c>
      <c r="T37" s="27">
        <f>'Cena na poramnuvanje'!T37*'Sreden kurs'!$D$10</f>
        <v>14644.064511999997</v>
      </c>
      <c r="U37" s="27">
        <f>'Cena na poramnuvanje'!U37*'Sreden kurs'!$D$10</f>
        <v>0</v>
      </c>
      <c r="V37" s="27">
        <f>'Cena na poramnuvanje'!V37*'Sreden kurs'!$D$10</f>
        <v>0</v>
      </c>
      <c r="W37" s="27">
        <f>'Cena na poramnuvanje'!W37*'Sreden kurs'!$D$10</f>
        <v>0</v>
      </c>
      <c r="X37" s="27">
        <f>'Cena na poramnuvanje'!X37*'Sreden kurs'!$D$10</f>
        <v>0</v>
      </c>
      <c r="Y37" s="27">
        <f>'Cena na poramnuvanje'!Y37*'Sreden kurs'!$D$10</f>
        <v>0</v>
      </c>
      <c r="Z37" s="27">
        <f>'Cena na poramnuvanje'!Z37*'Sreden kurs'!$D$10</f>
        <v>0</v>
      </c>
      <c r="AA37" s="28">
        <f>'Cena na poramnuvanje'!AA37*'Sreden kurs'!$D$10</f>
        <v>0</v>
      </c>
    </row>
    <row r="38" spans="2:27" x14ac:dyDescent="0.25">
      <c r="B38" s="63"/>
      <c r="C38" s="6" t="s">
        <v>28</v>
      </c>
      <c r="D38" s="27">
        <f>'Cena na poramnuvanje'!D38*'Sreden kurs'!$D$10</f>
        <v>0</v>
      </c>
      <c r="E38" s="27">
        <f>'Cena na poramnuvanje'!E38*'Sreden kurs'!$D$10</f>
        <v>0</v>
      </c>
      <c r="F38" s="27">
        <f>'Cena na poramnuvanje'!F38*'Sreden kurs'!$D$10</f>
        <v>0</v>
      </c>
      <c r="G38" s="27">
        <f>'Cena na poramnuvanje'!G38*'Sreden kurs'!$D$10</f>
        <v>0</v>
      </c>
      <c r="H38" s="27">
        <f>'Cena na poramnuvanje'!H38*'Sreden kurs'!$D$10</f>
        <v>0</v>
      </c>
      <c r="I38" s="27">
        <f>'Cena na poramnuvanje'!I38*'Sreden kurs'!$D$10</f>
        <v>0</v>
      </c>
      <c r="J38" s="27">
        <f>'Cena na poramnuvanje'!J38*'Sreden kurs'!$D$10</f>
        <v>0</v>
      </c>
      <c r="K38" s="27">
        <f>'Cena na poramnuvanje'!K38*'Sreden kurs'!$D$10</f>
        <v>0</v>
      </c>
      <c r="L38" s="27">
        <f>'Cena na poramnuvanje'!L38*'Sreden kurs'!$D$10</f>
        <v>14623.095079999999</v>
      </c>
      <c r="M38" s="27">
        <f>'Cena na poramnuvanje'!M38*'Sreden kurs'!$D$10</f>
        <v>0</v>
      </c>
      <c r="N38" s="27">
        <f>'Cena na poramnuvanje'!N38*'Sreden kurs'!$D$10</f>
        <v>0</v>
      </c>
      <c r="O38" s="27">
        <f>'Cena na poramnuvanje'!O38*'Sreden kurs'!$D$10</f>
        <v>0</v>
      </c>
      <c r="P38" s="27">
        <f>'Cena na poramnuvanje'!P38*'Sreden kurs'!$D$10</f>
        <v>0</v>
      </c>
      <c r="Q38" s="27">
        <f>'Cena na poramnuvanje'!Q38*'Sreden kurs'!$D$10</f>
        <v>0</v>
      </c>
      <c r="R38" s="27">
        <f>'Cena na poramnuvanje'!R38*'Sreden kurs'!$D$10</f>
        <v>0</v>
      </c>
      <c r="S38" s="27">
        <f>'Cena na poramnuvanje'!S38*'Sreden kurs'!$D$10</f>
        <v>0</v>
      </c>
      <c r="T38" s="27">
        <f>'Cena na poramnuvanje'!T38*'Sreden kurs'!$D$10</f>
        <v>0</v>
      </c>
      <c r="U38" s="27">
        <f>'Cena na poramnuvanje'!U38*'Sreden kurs'!$D$10</f>
        <v>0</v>
      </c>
      <c r="V38" s="27">
        <f>'Cena na poramnuvanje'!V38*'Sreden kurs'!$D$10</f>
        <v>0</v>
      </c>
      <c r="W38" s="27">
        <f>'Cena na poramnuvanje'!W38*'Sreden kurs'!$D$10</f>
        <v>0</v>
      </c>
      <c r="X38" s="27">
        <f>'Cena na poramnuvanje'!X38*'Sreden kurs'!$D$10</f>
        <v>0</v>
      </c>
      <c r="Y38" s="27">
        <f>'Cena na poramnuvanje'!Y38*'Sreden kurs'!$D$10</f>
        <v>0</v>
      </c>
      <c r="Z38" s="27">
        <f>'Cena na poramnuvanje'!Z38*'Sreden kurs'!$D$10</f>
        <v>0</v>
      </c>
      <c r="AA38" s="28">
        <f>'Cena na poramnuvanje'!AA38*'Sreden kurs'!$D$10</f>
        <v>0</v>
      </c>
    </row>
    <row r="39" spans="2:27" ht="15.75" thickBot="1" x14ac:dyDescent="0.3">
      <c r="B39" s="64"/>
      <c r="C39" s="9" t="s">
        <v>29</v>
      </c>
      <c r="D39" s="29">
        <f>'Cena na poramnuvanje'!D39*'Sreden kurs'!$D$10</f>
        <v>0</v>
      </c>
      <c r="E39" s="29">
        <f>'Cena na poramnuvanje'!E39*'Sreden kurs'!$D$10</f>
        <v>0</v>
      </c>
      <c r="F39" s="29">
        <f>'Cena na poramnuvanje'!F39*'Sreden kurs'!$D$10</f>
        <v>0</v>
      </c>
      <c r="G39" s="29">
        <f>'Cena na poramnuvanje'!G39*'Sreden kurs'!$D$10</f>
        <v>0</v>
      </c>
      <c r="H39" s="29">
        <f>'Cena na poramnuvanje'!H39*'Sreden kurs'!$D$10</f>
        <v>0</v>
      </c>
      <c r="I39" s="29">
        <f>'Cena na poramnuvanje'!I39*'Sreden kurs'!$D$10</f>
        <v>0</v>
      </c>
      <c r="J39" s="29">
        <f>'Cena na poramnuvanje'!J39*'Sreden kurs'!$D$10</f>
        <v>0</v>
      </c>
      <c r="K39" s="29">
        <f>'Cena na poramnuvanje'!K39*'Sreden kurs'!$D$10</f>
        <v>0</v>
      </c>
      <c r="L39" s="29">
        <f>'Cena na poramnuvanje'!L39*'Sreden kurs'!$D$10</f>
        <v>43868.668491999997</v>
      </c>
      <c r="M39" s="29">
        <f>'Cena na poramnuvanje'!M39*'Sreden kurs'!$D$10</f>
        <v>0</v>
      </c>
      <c r="N39" s="29">
        <f>'Cena na poramnuvanje'!N39*'Sreden kurs'!$D$10</f>
        <v>0</v>
      </c>
      <c r="O39" s="29">
        <f>'Cena na poramnuvanje'!O39*'Sreden kurs'!$D$10</f>
        <v>0</v>
      </c>
      <c r="P39" s="29">
        <f>'Cena na poramnuvanje'!P39*'Sreden kurs'!$D$10</f>
        <v>0</v>
      </c>
      <c r="Q39" s="29">
        <f>'Cena na poramnuvanje'!Q39*'Sreden kurs'!$D$10</f>
        <v>0</v>
      </c>
      <c r="R39" s="29">
        <f>'Cena na poramnuvanje'!R39*'Sreden kurs'!$D$10</f>
        <v>0</v>
      </c>
      <c r="S39" s="29">
        <f>'Cena na poramnuvanje'!S39*'Sreden kurs'!$D$10</f>
        <v>0</v>
      </c>
      <c r="T39" s="29">
        <f>'Cena na poramnuvanje'!T39*'Sreden kurs'!$D$10</f>
        <v>0</v>
      </c>
      <c r="U39" s="29">
        <f>'Cena na poramnuvanje'!U39*'Sreden kurs'!$D$10</f>
        <v>0</v>
      </c>
      <c r="V39" s="29">
        <f>'Cena na poramnuvanje'!V39*'Sreden kurs'!$D$10</f>
        <v>0</v>
      </c>
      <c r="W39" s="29">
        <f>'Cena na poramnuvanje'!W39*'Sreden kurs'!$D$10</f>
        <v>0</v>
      </c>
      <c r="X39" s="29">
        <f>'Cena na poramnuvanje'!X39*'Sreden kurs'!$D$10</f>
        <v>0</v>
      </c>
      <c r="Y39" s="29">
        <f>'Cena na poramnuvanje'!Y39*'Sreden kurs'!$D$10</f>
        <v>0</v>
      </c>
      <c r="Z39" s="29">
        <f>'Cena na poramnuvanje'!Z39*'Sreden kurs'!$D$10</f>
        <v>0</v>
      </c>
      <c r="AA39" s="30">
        <f>'Cena na poramnuvanje'!AA39*'Sreden kurs'!$D$10</f>
        <v>0</v>
      </c>
    </row>
    <row r="40" spans="2:27" ht="15.75" thickTop="1" x14ac:dyDescent="0.25">
      <c r="B40" s="62" t="str">
        <f>'Cena na poramnuvanje'!B40:B43</f>
        <v>10.12.2022</v>
      </c>
      <c r="C40" s="6" t="s">
        <v>26</v>
      </c>
      <c r="D40" s="27">
        <f>'Cena na poramnuvanje'!D40*'Sreden kurs'!$D$11</f>
        <v>24865.85928669725</v>
      </c>
      <c r="E40" s="27">
        <f>'Cena na poramnuvanje'!E40*'Sreden kurs'!$D$11</f>
        <v>22007.030430000006</v>
      </c>
      <c r="F40" s="27">
        <f>'Cena na poramnuvanje'!F40*'Sreden kurs'!$D$11</f>
        <v>21473.403279999999</v>
      </c>
      <c r="G40" s="27">
        <f>'Cena na poramnuvanje'!G40*'Sreden kurs'!$D$11</f>
        <v>0</v>
      </c>
      <c r="H40" s="27">
        <f>'Cena na poramnuvanje'!H40*'Sreden kurs'!$D$11</f>
        <v>0</v>
      </c>
      <c r="I40" s="27">
        <f>'Cena na poramnuvanje'!I40*'Sreden kurs'!$D$11</f>
        <v>0</v>
      </c>
      <c r="J40" s="27">
        <f>'Cena na poramnuvanje'!J40*'Sreden kurs'!$D$11</f>
        <v>0</v>
      </c>
      <c r="K40" s="27">
        <f>'Cena na poramnuvanje'!K40*'Sreden kurs'!$D$11</f>
        <v>0</v>
      </c>
      <c r="L40" s="27">
        <f>'Cena na poramnuvanje'!L40*'Sreden kurs'!$D$11</f>
        <v>0</v>
      </c>
      <c r="M40" s="27">
        <f>'Cena na poramnuvanje'!M40*'Sreden kurs'!$D$11</f>
        <v>0</v>
      </c>
      <c r="N40" s="27">
        <f>'Cena na poramnuvanje'!N40*'Sreden kurs'!$D$11</f>
        <v>0</v>
      </c>
      <c r="O40" s="27">
        <f>'Cena na poramnuvanje'!O40*'Sreden kurs'!$D$11</f>
        <v>0</v>
      </c>
      <c r="P40" s="27">
        <f>'Cena na poramnuvanje'!P40*'Sreden kurs'!$D$11</f>
        <v>36838.780650000001</v>
      </c>
      <c r="Q40" s="27">
        <f>'Cena na poramnuvanje'!Q40*'Sreden kurs'!$D$11</f>
        <v>32016.841298687348</v>
      </c>
      <c r="R40" s="27">
        <f>'Cena na poramnuvanje'!R40*'Sreden kurs'!$D$11</f>
        <v>34893.04651</v>
      </c>
      <c r="S40" s="27">
        <f>'Cena na poramnuvanje'!S40*'Sreden kurs'!$D$11</f>
        <v>36413.112749999993</v>
      </c>
      <c r="T40" s="27">
        <f>'Cena na poramnuvanje'!T40*'Sreden kurs'!$D$11</f>
        <v>38920.234989999997</v>
      </c>
      <c r="U40" s="27">
        <f>'Cena na poramnuvanje'!U40*'Sreden kurs'!$D$11</f>
        <v>36879.012299830902</v>
      </c>
      <c r="V40" s="27">
        <f>'Cena na poramnuvanje'!V40*'Sreden kurs'!$D$11</f>
        <v>0</v>
      </c>
      <c r="W40" s="27">
        <f>'Cena na poramnuvanje'!W40*'Sreden kurs'!$D$11</f>
        <v>0</v>
      </c>
      <c r="X40" s="27">
        <f>'Cena na poramnuvanje'!X40*'Sreden kurs'!$D$11</f>
        <v>0</v>
      </c>
      <c r="Y40" s="27">
        <f>'Cena na poramnuvanje'!Y40*'Sreden kurs'!$D$11</f>
        <v>0</v>
      </c>
      <c r="Z40" s="27">
        <f>'Cena na poramnuvanje'!Z40*'Sreden kurs'!$D$11</f>
        <v>0</v>
      </c>
      <c r="AA40" s="28">
        <f>'Cena na poramnuvanje'!AA40*'Sreden kurs'!$D$11</f>
        <v>18946.539919999999</v>
      </c>
    </row>
    <row r="41" spans="2:27" x14ac:dyDescent="0.25">
      <c r="B41" s="63"/>
      <c r="C41" s="6" t="s">
        <v>27</v>
      </c>
      <c r="D41" s="27">
        <f>'Cena na poramnuvanje'!D41*'Sreden kurs'!$D$11</f>
        <v>0</v>
      </c>
      <c r="E41" s="27">
        <f>'Cena na poramnuvanje'!E41*'Sreden kurs'!$D$11</f>
        <v>0</v>
      </c>
      <c r="F41" s="27">
        <f>'Cena na poramnuvanje'!F41*'Sreden kurs'!$D$11</f>
        <v>0</v>
      </c>
      <c r="G41" s="27">
        <f>'Cena na poramnuvanje'!G41*'Sreden kurs'!$D$11</f>
        <v>0</v>
      </c>
      <c r="H41" s="27">
        <f>'Cena na poramnuvanje'!H41*'Sreden kurs'!$D$11</f>
        <v>0</v>
      </c>
      <c r="I41" s="27">
        <f>'Cena na poramnuvanje'!I41*'Sreden kurs'!$D$11</f>
        <v>0</v>
      </c>
      <c r="J41" s="27">
        <f>'Cena na poramnuvanje'!J41*'Sreden kurs'!$D$11</f>
        <v>8703.9831900000008</v>
      </c>
      <c r="K41" s="27">
        <f>'Cena na poramnuvanje'!K41*'Sreden kurs'!$D$11</f>
        <v>5529.3643300000003</v>
      </c>
      <c r="L41" s="27">
        <f>'Cena na poramnuvanje'!L41*'Sreden kurs'!$D$11</f>
        <v>6339.9840700000004</v>
      </c>
      <c r="M41" s="27">
        <f>'Cena na poramnuvanje'!M41*'Sreden kurs'!$D$11</f>
        <v>7349.2488299999995</v>
      </c>
      <c r="N41" s="27">
        <f>'Cena na poramnuvanje'!N41*'Sreden kurs'!$D$11</f>
        <v>8113.8709619103947</v>
      </c>
      <c r="O41" s="27">
        <f>'Cena na poramnuvanje'!O41*'Sreden kurs'!$D$11</f>
        <v>7641.0472600000003</v>
      </c>
      <c r="P41" s="27">
        <f>'Cena na poramnuvanje'!P41*'Sreden kurs'!$D$11</f>
        <v>0</v>
      </c>
      <c r="Q41" s="27">
        <f>'Cena na poramnuvanje'!Q41*'Sreden kurs'!$D$11</f>
        <v>0</v>
      </c>
      <c r="R41" s="27">
        <f>'Cena na poramnuvanje'!R41*'Sreden kurs'!$D$11</f>
        <v>0</v>
      </c>
      <c r="S41" s="27">
        <f>'Cena na poramnuvanje'!S41*'Sreden kurs'!$D$11</f>
        <v>0</v>
      </c>
      <c r="T41" s="27">
        <f>'Cena na poramnuvanje'!T41*'Sreden kurs'!$D$11</f>
        <v>0</v>
      </c>
      <c r="U41" s="27">
        <f>'Cena na poramnuvanje'!U41*'Sreden kurs'!$D$11</f>
        <v>0</v>
      </c>
      <c r="V41" s="27">
        <f>'Cena na poramnuvanje'!V41*'Sreden kurs'!$D$11</f>
        <v>11402.827466867469</v>
      </c>
      <c r="W41" s="27">
        <f>'Cena na poramnuvanje'!W41*'Sreden kurs'!$D$11</f>
        <v>7578.1224400000001</v>
      </c>
      <c r="X41" s="27">
        <f>'Cena na poramnuvanje'!X41*'Sreden kurs'!$D$11</f>
        <v>6560.2209400000002</v>
      </c>
      <c r="Y41" s="27">
        <f>'Cena na poramnuvanje'!Y41*'Sreden kurs'!$D$11</f>
        <v>5827.94877</v>
      </c>
      <c r="Z41" s="27">
        <f>'Cena na poramnuvanje'!Z41*'Sreden kurs'!$D$11</f>
        <v>4927.3162527272734</v>
      </c>
      <c r="AA41" s="28">
        <f>'Cena na poramnuvanje'!AA41*'Sreden kurs'!$D$11</f>
        <v>0</v>
      </c>
    </row>
    <row r="42" spans="2:27" x14ac:dyDescent="0.25">
      <c r="B42" s="63"/>
      <c r="C42" s="6" t="s">
        <v>28</v>
      </c>
      <c r="D42" s="27">
        <f>'Cena na poramnuvanje'!D42*'Sreden kurs'!$D$11</f>
        <v>0</v>
      </c>
      <c r="E42" s="27">
        <f>'Cena na poramnuvanje'!E42*'Sreden kurs'!$D$11</f>
        <v>0</v>
      </c>
      <c r="F42" s="27">
        <f>'Cena na poramnuvanje'!F42*'Sreden kurs'!$D$11</f>
        <v>0</v>
      </c>
      <c r="G42" s="27">
        <f>'Cena na poramnuvanje'!G42*'Sreden kurs'!$D$11</f>
        <v>7032.1570899999997</v>
      </c>
      <c r="H42" s="27">
        <f>'Cena na poramnuvanje'!H42*'Sreden kurs'!$D$11</f>
        <v>7102.4848300000003</v>
      </c>
      <c r="I42" s="27">
        <f>'Cena na poramnuvanje'!I42*'Sreden kurs'!$D$11</f>
        <v>8383.8069000000014</v>
      </c>
      <c r="J42" s="27">
        <f>'Cena na poramnuvanje'!J42*'Sreden kurs'!$D$11</f>
        <v>0</v>
      </c>
      <c r="K42" s="27">
        <f>'Cena na poramnuvanje'!K42*'Sreden kurs'!$D$11</f>
        <v>0</v>
      </c>
      <c r="L42" s="27">
        <f>'Cena na poramnuvanje'!L42*'Sreden kurs'!$D$11</f>
        <v>0</v>
      </c>
      <c r="M42" s="27">
        <f>'Cena na poramnuvanje'!M42*'Sreden kurs'!$D$11</f>
        <v>0</v>
      </c>
      <c r="N42" s="27">
        <f>'Cena na poramnuvanje'!N42*'Sreden kurs'!$D$11</f>
        <v>0</v>
      </c>
      <c r="O42" s="27">
        <f>'Cena na poramnuvanje'!O42*'Sreden kurs'!$D$11</f>
        <v>0</v>
      </c>
      <c r="P42" s="27">
        <f>'Cena na poramnuvanje'!P42*'Sreden kurs'!$D$11</f>
        <v>0</v>
      </c>
      <c r="Q42" s="27">
        <f>'Cena na poramnuvanje'!Q42*'Sreden kurs'!$D$11</f>
        <v>0</v>
      </c>
      <c r="R42" s="27">
        <f>'Cena na poramnuvanje'!R42*'Sreden kurs'!$D$11</f>
        <v>0</v>
      </c>
      <c r="S42" s="27">
        <f>'Cena na poramnuvanje'!S42*'Sreden kurs'!$D$11</f>
        <v>0</v>
      </c>
      <c r="T42" s="27">
        <f>'Cena na poramnuvanje'!T42*'Sreden kurs'!$D$11</f>
        <v>0</v>
      </c>
      <c r="U42" s="27">
        <f>'Cena na poramnuvanje'!U42*'Sreden kurs'!$D$11</f>
        <v>0</v>
      </c>
      <c r="V42" s="27">
        <f>'Cena na poramnuvanje'!V42*'Sreden kurs'!$D$11</f>
        <v>0</v>
      </c>
      <c r="W42" s="27">
        <f>'Cena na poramnuvanje'!W42*'Sreden kurs'!$D$11</f>
        <v>0</v>
      </c>
      <c r="X42" s="27">
        <f>'Cena na poramnuvanje'!X42*'Sreden kurs'!$D$11</f>
        <v>0</v>
      </c>
      <c r="Y42" s="27">
        <f>'Cena na poramnuvanje'!Y42*'Sreden kurs'!$D$11</f>
        <v>0</v>
      </c>
      <c r="Z42" s="27">
        <f>'Cena na poramnuvanje'!Z42*'Sreden kurs'!$D$11</f>
        <v>0</v>
      </c>
      <c r="AA42" s="28">
        <f>'Cena na poramnuvanje'!AA42*'Sreden kurs'!$D$11</f>
        <v>0</v>
      </c>
    </row>
    <row r="43" spans="2:27" ht="15.75" thickBot="1" x14ac:dyDescent="0.3">
      <c r="B43" s="64"/>
      <c r="C43" s="9" t="s">
        <v>29</v>
      </c>
      <c r="D43" s="29">
        <f>'Cena na poramnuvanje'!D43*'Sreden kurs'!$D$11</f>
        <v>0</v>
      </c>
      <c r="E43" s="29">
        <f>'Cena na poramnuvanje'!E43*'Sreden kurs'!$D$11</f>
        <v>0</v>
      </c>
      <c r="F43" s="29">
        <f>'Cena na poramnuvanje'!F43*'Sreden kurs'!$D$11</f>
        <v>0</v>
      </c>
      <c r="G43" s="29">
        <f>'Cena na poramnuvanje'!G43*'Sreden kurs'!$D$11</f>
        <v>21095.854360000001</v>
      </c>
      <c r="H43" s="29">
        <f>'Cena na poramnuvanje'!H43*'Sreden kurs'!$D$11</f>
        <v>21307.45449</v>
      </c>
      <c r="I43" s="29">
        <f>'Cena na poramnuvanje'!I43*'Sreden kurs'!$D$11</f>
        <v>25150.803790000002</v>
      </c>
      <c r="J43" s="29">
        <f>'Cena na poramnuvanje'!J43*'Sreden kurs'!$D$11</f>
        <v>0</v>
      </c>
      <c r="K43" s="29">
        <f>'Cena na poramnuvanje'!K43*'Sreden kurs'!$D$11</f>
        <v>0</v>
      </c>
      <c r="L43" s="29">
        <f>'Cena na poramnuvanje'!L43*'Sreden kurs'!$D$11</f>
        <v>0</v>
      </c>
      <c r="M43" s="29">
        <f>'Cena na poramnuvanje'!M43*'Sreden kurs'!$D$11</f>
        <v>0</v>
      </c>
      <c r="N43" s="29">
        <f>'Cena na poramnuvanje'!N43*'Sreden kurs'!$D$11</f>
        <v>0</v>
      </c>
      <c r="O43" s="29">
        <f>'Cena na poramnuvanje'!O43*'Sreden kurs'!$D$11</f>
        <v>0</v>
      </c>
      <c r="P43" s="29">
        <f>'Cena na poramnuvanje'!P43*'Sreden kurs'!$D$11</f>
        <v>0</v>
      </c>
      <c r="Q43" s="29">
        <f>'Cena na poramnuvanje'!Q43*'Sreden kurs'!$D$11</f>
        <v>0</v>
      </c>
      <c r="R43" s="29">
        <f>'Cena na poramnuvanje'!R43*'Sreden kurs'!$D$11</f>
        <v>0</v>
      </c>
      <c r="S43" s="29">
        <f>'Cena na poramnuvanje'!S43*'Sreden kurs'!$D$11</f>
        <v>0</v>
      </c>
      <c r="T43" s="29">
        <f>'Cena na poramnuvanje'!T43*'Sreden kurs'!$D$11</f>
        <v>0</v>
      </c>
      <c r="U43" s="29">
        <f>'Cena na poramnuvanje'!U43*'Sreden kurs'!$D$11</f>
        <v>0</v>
      </c>
      <c r="V43" s="29">
        <f>'Cena na poramnuvanje'!V43*'Sreden kurs'!$D$11</f>
        <v>0</v>
      </c>
      <c r="W43" s="29">
        <f>'Cena na poramnuvanje'!W43*'Sreden kurs'!$D$11</f>
        <v>0</v>
      </c>
      <c r="X43" s="29">
        <f>'Cena na poramnuvanje'!X43*'Sreden kurs'!$D$11</f>
        <v>0</v>
      </c>
      <c r="Y43" s="29">
        <f>'Cena na poramnuvanje'!Y43*'Sreden kurs'!$D$11</f>
        <v>0</v>
      </c>
      <c r="Z43" s="29">
        <f>'Cena na poramnuvanje'!Z43*'Sreden kurs'!$D$11</f>
        <v>0</v>
      </c>
      <c r="AA43" s="30">
        <f>'Cena na poramnuvanje'!AA43*'Sreden kurs'!$D$11</f>
        <v>0</v>
      </c>
    </row>
    <row r="44" spans="2:27" ht="15.75" thickTop="1" x14ac:dyDescent="0.25">
      <c r="B44" s="62" t="str">
        <f>'Cena na poramnuvanje'!B44:B47</f>
        <v>11.12.2022</v>
      </c>
      <c r="C44" s="6" t="s">
        <v>26</v>
      </c>
      <c r="D44" s="27">
        <f>'Cena na poramnuvanje'!D44*'Sreden kurs'!$D$12</f>
        <v>20137.176220000001</v>
      </c>
      <c r="E44" s="27">
        <f>'Cena na poramnuvanje'!E44*'Sreden kurs'!$D$12</f>
        <v>0</v>
      </c>
      <c r="F44" s="27">
        <f>'Cena na poramnuvanje'!F44*'Sreden kurs'!$D$12</f>
        <v>0</v>
      </c>
      <c r="G44" s="27">
        <f>'Cena na poramnuvanje'!G44*'Sreden kurs'!$D$12</f>
        <v>0</v>
      </c>
      <c r="H44" s="27">
        <f>'Cena na poramnuvanje'!H44*'Sreden kurs'!$D$12</f>
        <v>0</v>
      </c>
      <c r="I44" s="27">
        <f>'Cena na poramnuvanje'!I44*'Sreden kurs'!$D$12</f>
        <v>0</v>
      </c>
      <c r="J44" s="27">
        <f>'Cena na poramnuvanje'!J44*'Sreden kurs'!$D$12</f>
        <v>0</v>
      </c>
      <c r="K44" s="27">
        <f>'Cena na poramnuvanje'!K44*'Sreden kurs'!$D$12</f>
        <v>0</v>
      </c>
      <c r="L44" s="27">
        <f>'Cena na poramnuvanje'!L44*'Sreden kurs'!$D$12</f>
        <v>0</v>
      </c>
      <c r="M44" s="27">
        <f>'Cena na poramnuvanje'!M44*'Sreden kurs'!$D$12</f>
        <v>0</v>
      </c>
      <c r="N44" s="27">
        <f>'Cena na poramnuvanje'!N44*'Sreden kurs'!$D$12</f>
        <v>0</v>
      </c>
      <c r="O44" s="27">
        <f>'Cena na poramnuvanje'!O44*'Sreden kurs'!$D$12</f>
        <v>0</v>
      </c>
      <c r="P44" s="27">
        <f>'Cena na poramnuvanje'!P44*'Sreden kurs'!$D$12</f>
        <v>0</v>
      </c>
      <c r="Q44" s="27">
        <f>'Cena na poramnuvanje'!Q44*'Sreden kurs'!$D$12</f>
        <v>0</v>
      </c>
      <c r="R44" s="27">
        <f>'Cena na poramnuvanje'!R44*'Sreden kurs'!$D$12</f>
        <v>0</v>
      </c>
      <c r="S44" s="27">
        <f>'Cena na poramnuvanje'!S44*'Sreden kurs'!$D$12</f>
        <v>0</v>
      </c>
      <c r="T44" s="27">
        <f>'Cena na poramnuvanje'!T44*'Sreden kurs'!$D$12</f>
        <v>0</v>
      </c>
      <c r="U44" s="27">
        <f>'Cena na poramnuvanje'!U44*'Sreden kurs'!$D$12</f>
        <v>0</v>
      </c>
      <c r="V44" s="27">
        <f>'Cena na poramnuvanje'!V44*'Sreden kurs'!$D$12</f>
        <v>0</v>
      </c>
      <c r="W44" s="27">
        <f>'Cena na poramnuvanje'!W44*'Sreden kurs'!$D$12</f>
        <v>0</v>
      </c>
      <c r="X44" s="27">
        <f>'Cena na poramnuvanje'!X44*'Sreden kurs'!$D$12</f>
        <v>0</v>
      </c>
      <c r="Y44" s="27">
        <f>'Cena na poramnuvanje'!Y44*'Sreden kurs'!$D$12</f>
        <v>0</v>
      </c>
      <c r="Z44" s="27">
        <f>'Cena na poramnuvanje'!Z44*'Sreden kurs'!$D$12</f>
        <v>0</v>
      </c>
      <c r="AA44" s="28">
        <f>'Cena na poramnuvanje'!AA44*'Sreden kurs'!$D$12</f>
        <v>0</v>
      </c>
    </row>
    <row r="45" spans="2:27" x14ac:dyDescent="0.25">
      <c r="B45" s="63"/>
      <c r="C45" s="6" t="s">
        <v>27</v>
      </c>
      <c r="D45" s="27">
        <f>'Cena na poramnuvanje'!D45*'Sreden kurs'!$D$12</f>
        <v>0</v>
      </c>
      <c r="E45" s="27">
        <f>'Cena na poramnuvanje'!E45*'Sreden kurs'!$D$12</f>
        <v>6404.1427100000001</v>
      </c>
      <c r="F45" s="27">
        <f>'Cena na poramnuvanje'!F45*'Sreden kurs'!$D$12</f>
        <v>0</v>
      </c>
      <c r="G45" s="27">
        <f>'Cena na poramnuvanje'!G45*'Sreden kurs'!$D$12</f>
        <v>0</v>
      </c>
      <c r="H45" s="27">
        <f>'Cena na poramnuvanje'!H45*'Sreden kurs'!$D$12</f>
        <v>0</v>
      </c>
      <c r="I45" s="27">
        <f>'Cena na poramnuvanje'!I45*'Sreden kurs'!$D$12</f>
        <v>0</v>
      </c>
      <c r="J45" s="27">
        <f>'Cena na poramnuvanje'!J45*'Sreden kurs'!$D$12</f>
        <v>0</v>
      </c>
      <c r="K45" s="27">
        <f>'Cena na poramnuvanje'!K45*'Sreden kurs'!$D$12</f>
        <v>4420.7770600000003</v>
      </c>
      <c r="L45" s="27">
        <f>'Cena na poramnuvanje'!L45*'Sreden kurs'!$D$12</f>
        <v>4934.0461800000003</v>
      </c>
      <c r="M45" s="27">
        <f>'Cena na poramnuvanje'!M45*'Sreden kurs'!$D$12</f>
        <v>6422.2387366666671</v>
      </c>
      <c r="N45" s="27">
        <f>'Cena na poramnuvanje'!N45*'Sreden kurs'!$D$12</f>
        <v>8101.2621200000012</v>
      </c>
      <c r="O45" s="27">
        <f>'Cena na poramnuvanje'!O45*'Sreden kurs'!$D$12</f>
        <v>6477.2906100000009</v>
      </c>
      <c r="P45" s="27">
        <f>'Cena na poramnuvanje'!P45*'Sreden kurs'!$D$12</f>
        <v>9520.0263936734682</v>
      </c>
      <c r="Q45" s="27">
        <f>'Cena na poramnuvanje'!Q45*'Sreden kurs'!$D$12</f>
        <v>6812.4455312408281</v>
      </c>
      <c r="R45" s="27">
        <f>'Cena na poramnuvanje'!R45*'Sreden kurs'!$D$12</f>
        <v>6676.4158917952409</v>
      </c>
      <c r="S45" s="27">
        <f>'Cena na poramnuvanje'!S45*'Sreden kurs'!$D$12</f>
        <v>6880.8750780563541</v>
      </c>
      <c r="T45" s="27">
        <f>'Cena na poramnuvanje'!T45*'Sreden kurs'!$D$12</f>
        <v>6695.0957448148147</v>
      </c>
      <c r="U45" s="27">
        <f>'Cena na poramnuvanje'!U45*'Sreden kurs'!$D$12</f>
        <v>12768.18627</v>
      </c>
      <c r="V45" s="27">
        <f>'Cena na poramnuvanje'!V45*'Sreden kurs'!$D$12</f>
        <v>9004.7914215789478</v>
      </c>
      <c r="W45" s="27">
        <f>'Cena na poramnuvanje'!W45*'Sreden kurs'!$D$12</f>
        <v>12744.126780000001</v>
      </c>
      <c r="X45" s="27">
        <f>'Cena na poramnuvanje'!X45*'Sreden kurs'!$D$12</f>
        <v>11858.24402</v>
      </c>
      <c r="Y45" s="27">
        <f>'Cena na poramnuvanje'!Y45*'Sreden kurs'!$D$12</f>
        <v>10344.346880000001</v>
      </c>
      <c r="Z45" s="27">
        <f>'Cena na poramnuvanje'!Z45*'Sreden kurs'!$D$12</f>
        <v>9983.4545300000027</v>
      </c>
      <c r="AA45" s="28">
        <f>'Cena na poramnuvanje'!AA45*'Sreden kurs'!$D$12</f>
        <v>9323.3608299999996</v>
      </c>
    </row>
    <row r="46" spans="2:27" x14ac:dyDescent="0.25">
      <c r="B46" s="63"/>
      <c r="C46" s="6" t="s">
        <v>28</v>
      </c>
      <c r="D46" s="27">
        <f>'Cena na poramnuvanje'!D46*'Sreden kurs'!$D$12</f>
        <v>0</v>
      </c>
      <c r="E46" s="27">
        <f>'Cena na poramnuvanje'!E46*'Sreden kurs'!$D$12</f>
        <v>0</v>
      </c>
      <c r="F46" s="27">
        <f>'Cena na poramnuvanje'!F46*'Sreden kurs'!$D$12</f>
        <v>6617.59357</v>
      </c>
      <c r="G46" s="27">
        <f>'Cena na poramnuvanje'!G46*'Sreden kurs'!$D$12</f>
        <v>5988.9622799999997</v>
      </c>
      <c r="H46" s="27">
        <f>'Cena na poramnuvanje'!H46*'Sreden kurs'!$D$12</f>
        <v>5856.9435400000002</v>
      </c>
      <c r="I46" s="27">
        <f>'Cena na poramnuvanje'!I46*'Sreden kurs'!$D$12</f>
        <v>6184.5227500000001</v>
      </c>
      <c r="J46" s="27">
        <f>'Cena na poramnuvanje'!J46*'Sreden kurs'!$D$12</f>
        <v>6352.9391800000003</v>
      </c>
      <c r="K46" s="27">
        <f>'Cena na poramnuvanje'!K46*'Sreden kurs'!$D$12</f>
        <v>0</v>
      </c>
      <c r="L46" s="27">
        <f>'Cena na poramnuvanje'!L46*'Sreden kurs'!$D$12</f>
        <v>0</v>
      </c>
      <c r="M46" s="27">
        <f>'Cena na poramnuvanje'!M46*'Sreden kurs'!$D$12</f>
        <v>0</v>
      </c>
      <c r="N46" s="27">
        <f>'Cena na poramnuvanje'!N46*'Sreden kurs'!$D$12</f>
        <v>0</v>
      </c>
      <c r="O46" s="27">
        <f>'Cena na poramnuvanje'!O46*'Sreden kurs'!$D$12</f>
        <v>0</v>
      </c>
      <c r="P46" s="27">
        <f>'Cena na poramnuvanje'!P46*'Sreden kurs'!$D$12</f>
        <v>0</v>
      </c>
      <c r="Q46" s="27">
        <f>'Cena na poramnuvanje'!Q46*'Sreden kurs'!$D$12</f>
        <v>0</v>
      </c>
      <c r="R46" s="27">
        <f>'Cena na poramnuvanje'!R46*'Sreden kurs'!$D$12</f>
        <v>0</v>
      </c>
      <c r="S46" s="27">
        <f>'Cena na poramnuvanje'!S46*'Sreden kurs'!$D$12</f>
        <v>0</v>
      </c>
      <c r="T46" s="27">
        <f>'Cena na poramnuvanje'!T46*'Sreden kurs'!$D$12</f>
        <v>0</v>
      </c>
      <c r="U46" s="27">
        <f>'Cena na poramnuvanje'!U46*'Sreden kurs'!$D$12</f>
        <v>0</v>
      </c>
      <c r="V46" s="27">
        <f>'Cena na poramnuvanje'!V46*'Sreden kurs'!$D$12</f>
        <v>0</v>
      </c>
      <c r="W46" s="27">
        <f>'Cena na poramnuvanje'!W46*'Sreden kurs'!$D$12</f>
        <v>0</v>
      </c>
      <c r="X46" s="27">
        <f>'Cena na poramnuvanje'!X46*'Sreden kurs'!$D$12</f>
        <v>0</v>
      </c>
      <c r="Y46" s="27">
        <f>'Cena na poramnuvanje'!Y46*'Sreden kurs'!$D$12</f>
        <v>0</v>
      </c>
      <c r="Z46" s="27">
        <f>'Cena na poramnuvanje'!Z46*'Sreden kurs'!$D$12</f>
        <v>0</v>
      </c>
      <c r="AA46" s="28">
        <f>'Cena na poramnuvanje'!AA46*'Sreden kurs'!$D$12</f>
        <v>0</v>
      </c>
    </row>
    <row r="47" spans="2:27" ht="15.75" thickBot="1" x14ac:dyDescent="0.3">
      <c r="B47" s="64"/>
      <c r="C47" s="9" t="s">
        <v>29</v>
      </c>
      <c r="D47" s="29">
        <f>'Cena na poramnuvanje'!D47*'Sreden kurs'!$D$12</f>
        <v>0</v>
      </c>
      <c r="E47" s="29">
        <f>'Cena na poramnuvanje'!E47*'Sreden kurs'!$D$12</f>
        <v>0</v>
      </c>
      <c r="F47" s="29">
        <f>'Cena na poramnuvanje'!F47*'Sreden kurs'!$D$12</f>
        <v>19852.780710000003</v>
      </c>
      <c r="G47" s="29">
        <f>'Cena na poramnuvanje'!G47*'Sreden kurs'!$D$12</f>
        <v>17966.886840000003</v>
      </c>
      <c r="H47" s="29">
        <f>'Cena na poramnuvanje'!H47*'Sreden kurs'!$D$12</f>
        <v>17570.830620000001</v>
      </c>
      <c r="I47" s="29">
        <f>'Cena na poramnuvanje'!I47*'Sreden kurs'!$D$12</f>
        <v>18553.56825</v>
      </c>
      <c r="J47" s="29">
        <f>'Cena na poramnuvanje'!J47*'Sreden kurs'!$D$12</f>
        <v>19058.81754</v>
      </c>
      <c r="K47" s="29">
        <f>'Cena na poramnuvanje'!K47*'Sreden kurs'!$D$12</f>
        <v>0</v>
      </c>
      <c r="L47" s="29">
        <f>'Cena na poramnuvanje'!L47*'Sreden kurs'!$D$12</f>
        <v>0</v>
      </c>
      <c r="M47" s="29">
        <f>'Cena na poramnuvanje'!M47*'Sreden kurs'!$D$12</f>
        <v>0</v>
      </c>
      <c r="N47" s="29">
        <f>'Cena na poramnuvanje'!N47*'Sreden kurs'!$D$12</f>
        <v>0</v>
      </c>
      <c r="O47" s="29">
        <f>'Cena na poramnuvanje'!O47*'Sreden kurs'!$D$12</f>
        <v>0</v>
      </c>
      <c r="P47" s="29">
        <f>'Cena na poramnuvanje'!P47*'Sreden kurs'!$D$12</f>
        <v>0</v>
      </c>
      <c r="Q47" s="29">
        <f>'Cena na poramnuvanje'!Q47*'Sreden kurs'!$D$12</f>
        <v>0</v>
      </c>
      <c r="R47" s="29">
        <f>'Cena na poramnuvanje'!R47*'Sreden kurs'!$D$12</f>
        <v>0</v>
      </c>
      <c r="S47" s="29">
        <f>'Cena na poramnuvanje'!S47*'Sreden kurs'!$D$12</f>
        <v>0</v>
      </c>
      <c r="T47" s="29">
        <f>'Cena na poramnuvanje'!T47*'Sreden kurs'!$D$12</f>
        <v>0</v>
      </c>
      <c r="U47" s="29">
        <f>'Cena na poramnuvanje'!U47*'Sreden kurs'!$D$12</f>
        <v>0</v>
      </c>
      <c r="V47" s="29">
        <f>'Cena na poramnuvanje'!V47*'Sreden kurs'!$D$12</f>
        <v>0</v>
      </c>
      <c r="W47" s="29">
        <f>'Cena na poramnuvanje'!W47*'Sreden kurs'!$D$12</f>
        <v>0</v>
      </c>
      <c r="X47" s="29">
        <f>'Cena na poramnuvanje'!X47*'Sreden kurs'!$D$12</f>
        <v>0</v>
      </c>
      <c r="Y47" s="29">
        <f>'Cena na poramnuvanje'!Y47*'Sreden kurs'!$D$12</f>
        <v>0</v>
      </c>
      <c r="Z47" s="29">
        <f>'Cena na poramnuvanje'!Z47*'Sreden kurs'!$D$12</f>
        <v>0</v>
      </c>
      <c r="AA47" s="30">
        <f>'Cena na poramnuvanje'!AA47*'Sreden kurs'!$D$12</f>
        <v>0</v>
      </c>
    </row>
    <row r="48" spans="2:27" ht="15.75" thickTop="1" x14ac:dyDescent="0.25">
      <c r="B48" s="62" t="str">
        <f>'Cena na poramnuvanje'!B48:B51</f>
        <v>12.12.2022</v>
      </c>
      <c r="C48" s="6" t="s">
        <v>26</v>
      </c>
      <c r="D48" s="27">
        <f>'Cena na poramnuvanje'!D48*'Sreden kurs'!$D$13</f>
        <v>0</v>
      </c>
      <c r="E48" s="27">
        <f>'Cena na poramnuvanje'!E48*'Sreden kurs'!$D$13</f>
        <v>0</v>
      </c>
      <c r="F48" s="27">
        <f>'Cena na poramnuvanje'!F48*'Sreden kurs'!$D$13</f>
        <v>0</v>
      </c>
      <c r="G48" s="27">
        <f>'Cena na poramnuvanje'!G48*'Sreden kurs'!$D$13</f>
        <v>0</v>
      </c>
      <c r="H48" s="27">
        <f>'Cena na poramnuvanje'!H48*'Sreden kurs'!$D$13</f>
        <v>0</v>
      </c>
      <c r="I48" s="27">
        <f>'Cena na poramnuvanje'!I48*'Sreden kurs'!$D$13</f>
        <v>0</v>
      </c>
      <c r="J48" s="27">
        <f>'Cena na poramnuvanje'!J48*'Sreden kurs'!$D$13</f>
        <v>0</v>
      </c>
      <c r="K48" s="27">
        <f>'Cena na poramnuvanje'!K48*'Sreden kurs'!$D$13</f>
        <v>0</v>
      </c>
      <c r="L48" s="27">
        <f>'Cena na poramnuvanje'!L48*'Sreden kurs'!$D$13</f>
        <v>44232.693764000003</v>
      </c>
      <c r="M48" s="27">
        <f>'Cena na poramnuvanje'!M48*'Sreden kurs'!$D$13</f>
        <v>40008.884850454546</v>
      </c>
      <c r="N48" s="27">
        <f>'Cena na poramnuvanje'!N48*'Sreden kurs'!$D$13</f>
        <v>0</v>
      </c>
      <c r="O48" s="27">
        <f>'Cena na poramnuvanje'!O48*'Sreden kurs'!$D$13</f>
        <v>0</v>
      </c>
      <c r="P48" s="27">
        <f>'Cena na poramnuvanje'!P48*'Sreden kurs'!$D$13</f>
        <v>0</v>
      </c>
      <c r="Q48" s="27">
        <f>'Cena na poramnuvanje'!Q48*'Sreden kurs'!$D$13</f>
        <v>0</v>
      </c>
      <c r="R48" s="27">
        <f>'Cena na poramnuvanje'!R48*'Sreden kurs'!$D$13</f>
        <v>0</v>
      </c>
      <c r="S48" s="27">
        <f>'Cena na poramnuvanje'!S48*'Sreden kurs'!$D$13</f>
        <v>0</v>
      </c>
      <c r="T48" s="27">
        <f>'Cena na poramnuvanje'!T48*'Sreden kurs'!$D$13</f>
        <v>0</v>
      </c>
      <c r="U48" s="27">
        <f>'Cena na poramnuvanje'!U48*'Sreden kurs'!$D$13</f>
        <v>0</v>
      </c>
      <c r="V48" s="27">
        <f>'Cena na poramnuvanje'!V48*'Sreden kurs'!$D$13</f>
        <v>50865.46332000001</v>
      </c>
      <c r="W48" s="27">
        <f>'Cena na poramnuvanje'!W48*'Sreden kurs'!$D$13</f>
        <v>49497.156940000001</v>
      </c>
      <c r="X48" s="27">
        <f>'Cena na poramnuvanje'!X48*'Sreden kurs'!$D$13</f>
        <v>44102.278989999999</v>
      </c>
      <c r="Y48" s="27">
        <f>'Cena na poramnuvanje'!Y48*'Sreden kurs'!$D$13</f>
        <v>37838.174850000003</v>
      </c>
      <c r="Z48" s="27">
        <f>'Cena na poramnuvanje'!Z48*'Sreden kurs'!$D$13</f>
        <v>0</v>
      </c>
      <c r="AA48" s="28">
        <f>'Cena na poramnuvanje'!AA48*'Sreden kurs'!$D$13</f>
        <v>0</v>
      </c>
    </row>
    <row r="49" spans="2:27" x14ac:dyDescent="0.25">
      <c r="B49" s="63"/>
      <c r="C49" s="6" t="s">
        <v>27</v>
      </c>
      <c r="D49" s="27">
        <f>'Cena na poramnuvanje'!D49*'Sreden kurs'!$D$13</f>
        <v>2831.6169</v>
      </c>
      <c r="E49" s="27">
        <f>'Cena na poramnuvanje'!E49*'Sreden kurs'!$D$13</f>
        <v>0</v>
      </c>
      <c r="F49" s="27">
        <f>'Cena na poramnuvanje'!F49*'Sreden kurs'!$D$13</f>
        <v>0</v>
      </c>
      <c r="G49" s="27">
        <f>'Cena na poramnuvanje'!G49*'Sreden kurs'!$D$13</f>
        <v>0</v>
      </c>
      <c r="H49" s="27">
        <f>'Cena na poramnuvanje'!H49*'Sreden kurs'!$D$13</f>
        <v>0</v>
      </c>
      <c r="I49" s="27">
        <f>'Cena na poramnuvanje'!I49*'Sreden kurs'!$D$13</f>
        <v>0</v>
      </c>
      <c r="J49" s="27">
        <f>'Cena na poramnuvanje'!J49*'Sreden kurs'!$D$13</f>
        <v>6906.3074500000002</v>
      </c>
      <c r="K49" s="27">
        <f>'Cena na poramnuvanje'!K49*'Sreden kurs'!$D$13</f>
        <v>9355.4401500000004</v>
      </c>
      <c r="L49" s="27">
        <f>'Cena na poramnuvanje'!L49*'Sreden kurs'!$D$13</f>
        <v>0</v>
      </c>
      <c r="M49" s="27">
        <f>'Cena na poramnuvanje'!M49*'Sreden kurs'!$D$13</f>
        <v>0</v>
      </c>
      <c r="N49" s="27">
        <f>'Cena na poramnuvanje'!N49*'Sreden kurs'!$D$13</f>
        <v>0</v>
      </c>
      <c r="O49" s="27">
        <f>'Cena na poramnuvanje'!O49*'Sreden kurs'!$D$13</f>
        <v>0</v>
      </c>
      <c r="P49" s="27">
        <f>'Cena na poramnuvanje'!P49*'Sreden kurs'!$D$13</f>
        <v>0</v>
      </c>
      <c r="Q49" s="27">
        <f>'Cena na poramnuvanje'!Q49*'Sreden kurs'!$D$13</f>
        <v>0</v>
      </c>
      <c r="R49" s="27">
        <f>'Cena na poramnuvanje'!R49*'Sreden kurs'!$D$13</f>
        <v>9622.0282092445595</v>
      </c>
      <c r="S49" s="27">
        <f>'Cena na poramnuvanje'!S49*'Sreden kurs'!$D$13</f>
        <v>10537.241164252873</v>
      </c>
      <c r="T49" s="27">
        <f>'Cena na poramnuvanje'!T49*'Sreden kurs'!$D$13</f>
        <v>13951.017639579582</v>
      </c>
      <c r="U49" s="27">
        <f>'Cena na poramnuvanje'!U49*'Sreden kurs'!$D$13</f>
        <v>11537.587911111113</v>
      </c>
      <c r="V49" s="27">
        <f>'Cena na poramnuvanje'!V49*'Sreden kurs'!$D$13</f>
        <v>0</v>
      </c>
      <c r="W49" s="27">
        <f>'Cena na poramnuvanje'!W49*'Sreden kurs'!$D$13</f>
        <v>0</v>
      </c>
      <c r="X49" s="27">
        <f>'Cena na poramnuvanje'!X49*'Sreden kurs'!$D$13</f>
        <v>0</v>
      </c>
      <c r="Y49" s="27">
        <f>'Cena na poramnuvanje'!Y49*'Sreden kurs'!$D$13</f>
        <v>0</v>
      </c>
      <c r="Z49" s="27">
        <f>'Cena na poramnuvanje'!Z49*'Sreden kurs'!$D$13</f>
        <v>10420.843720000001</v>
      </c>
      <c r="AA49" s="28">
        <f>'Cena na poramnuvanje'!AA49*'Sreden kurs'!$D$13</f>
        <v>5509.0063</v>
      </c>
    </row>
    <row r="50" spans="2:27" x14ac:dyDescent="0.25">
      <c r="B50" s="63"/>
      <c r="C50" s="6" t="s">
        <v>28</v>
      </c>
      <c r="D50" s="27">
        <f>'Cena na poramnuvanje'!D50*'Sreden kurs'!$D$13</f>
        <v>0</v>
      </c>
      <c r="E50" s="27">
        <f>'Cena na poramnuvanje'!E50*'Sreden kurs'!$D$13</f>
        <v>4568.8354600000002</v>
      </c>
      <c r="F50" s="27">
        <f>'Cena na poramnuvanje'!F50*'Sreden kurs'!$D$13</f>
        <v>4388.6977400000005</v>
      </c>
      <c r="G50" s="27">
        <f>'Cena na poramnuvanje'!G50*'Sreden kurs'!$D$13</f>
        <v>4106.7698700000001</v>
      </c>
      <c r="H50" s="27">
        <f>'Cena na poramnuvanje'!H50*'Sreden kurs'!$D$13</f>
        <v>4380.0610000000006</v>
      </c>
      <c r="I50" s="27">
        <f>'Cena na poramnuvanje'!I50*'Sreden kurs'!$D$13</f>
        <v>8177.7589600000001</v>
      </c>
      <c r="J50" s="27">
        <f>'Cena na poramnuvanje'!J50*'Sreden kurs'!$D$13</f>
        <v>0</v>
      </c>
      <c r="K50" s="27">
        <f>'Cena na poramnuvanje'!K50*'Sreden kurs'!$D$13</f>
        <v>0</v>
      </c>
      <c r="L50" s="27">
        <f>'Cena na poramnuvanje'!L50*'Sreden kurs'!$D$13</f>
        <v>0</v>
      </c>
      <c r="M50" s="27">
        <f>'Cena na poramnuvanje'!M50*'Sreden kurs'!$D$13</f>
        <v>0</v>
      </c>
      <c r="N50" s="27">
        <f>'Cena na poramnuvanje'!N50*'Sreden kurs'!$D$13</f>
        <v>15606.589180000001</v>
      </c>
      <c r="O50" s="27">
        <f>'Cena na poramnuvanje'!O50*'Sreden kurs'!$D$13</f>
        <v>15277.159239999999</v>
      </c>
      <c r="P50" s="27">
        <f>'Cena na poramnuvanje'!P50*'Sreden kurs'!$D$13</f>
        <v>15204.98077</v>
      </c>
      <c r="Q50" s="27">
        <f>'Cena na poramnuvanje'!Q50*'Sreden kurs'!$D$13</f>
        <v>15124.165560000001</v>
      </c>
      <c r="R50" s="27">
        <f>'Cena na poramnuvanje'!R50*'Sreden kurs'!$D$13</f>
        <v>0</v>
      </c>
      <c r="S50" s="27">
        <f>'Cena na poramnuvanje'!S50*'Sreden kurs'!$D$13</f>
        <v>0</v>
      </c>
      <c r="T50" s="27">
        <f>'Cena na poramnuvanje'!T50*'Sreden kurs'!$D$13</f>
        <v>0</v>
      </c>
      <c r="U50" s="27">
        <f>'Cena na poramnuvanje'!U50*'Sreden kurs'!$D$13</f>
        <v>0</v>
      </c>
      <c r="V50" s="27">
        <f>'Cena na poramnuvanje'!V50*'Sreden kurs'!$D$13</f>
        <v>0</v>
      </c>
      <c r="W50" s="27">
        <f>'Cena na poramnuvanje'!W50*'Sreden kurs'!$D$13</f>
        <v>0</v>
      </c>
      <c r="X50" s="27">
        <f>'Cena na poramnuvanje'!X50*'Sreden kurs'!$D$13</f>
        <v>0</v>
      </c>
      <c r="Y50" s="27">
        <f>'Cena na poramnuvanje'!Y50*'Sreden kurs'!$D$13</f>
        <v>0</v>
      </c>
      <c r="Z50" s="27">
        <f>'Cena na poramnuvanje'!Z50*'Sreden kurs'!$D$13</f>
        <v>0</v>
      </c>
      <c r="AA50" s="28">
        <f>'Cena na poramnuvanje'!AA50*'Sreden kurs'!$D$13</f>
        <v>0</v>
      </c>
    </row>
    <row r="51" spans="2:27" ht="15.75" thickBot="1" x14ac:dyDescent="0.3">
      <c r="B51" s="64"/>
      <c r="C51" s="9" t="s">
        <v>29</v>
      </c>
      <c r="D51" s="29">
        <f>'Cena na poramnuvanje'!D51*'Sreden kurs'!$D$13</f>
        <v>0</v>
      </c>
      <c r="E51" s="29">
        <f>'Cena na poramnuvanje'!E51*'Sreden kurs'!$D$13</f>
        <v>13706.506380000001</v>
      </c>
      <c r="F51" s="29">
        <f>'Cena na poramnuvanje'!F51*'Sreden kurs'!$D$13</f>
        <v>13166.093220000001</v>
      </c>
      <c r="G51" s="29">
        <f>'Cena na poramnuvanje'!G51*'Sreden kurs'!$D$13</f>
        <v>12320.30961</v>
      </c>
      <c r="H51" s="29">
        <f>'Cena na poramnuvanje'!H51*'Sreden kurs'!$D$13</f>
        <v>13139.56609</v>
      </c>
      <c r="I51" s="29">
        <f>'Cena na poramnuvanje'!I51*'Sreden kurs'!$D$13</f>
        <v>24532.659970000001</v>
      </c>
      <c r="J51" s="29">
        <f>'Cena na poramnuvanje'!J51*'Sreden kurs'!$D$13</f>
        <v>0</v>
      </c>
      <c r="K51" s="29">
        <f>'Cena na poramnuvanje'!K51*'Sreden kurs'!$D$13</f>
        <v>0</v>
      </c>
      <c r="L51" s="29">
        <f>'Cena na poramnuvanje'!L51*'Sreden kurs'!$D$13</f>
        <v>0</v>
      </c>
      <c r="M51" s="29">
        <f>'Cena na poramnuvanje'!M51*'Sreden kurs'!$D$13</f>
        <v>0</v>
      </c>
      <c r="N51" s="29">
        <f>'Cena na poramnuvanje'!N51*'Sreden kurs'!$D$13</f>
        <v>46819.150629999996</v>
      </c>
      <c r="O51" s="29">
        <f>'Cena na poramnuvanje'!O51*'Sreden kurs'!$D$13</f>
        <v>45831.477720000003</v>
      </c>
      <c r="P51" s="29">
        <f>'Cena na poramnuvanje'!P51*'Sreden kurs'!$D$13</f>
        <v>45614.325400000002</v>
      </c>
      <c r="Q51" s="29">
        <f>'Cena na poramnuvanje'!Q51*'Sreden kurs'!$D$13</f>
        <v>45372.496680000004</v>
      </c>
      <c r="R51" s="29">
        <f>'Cena na poramnuvanje'!R51*'Sreden kurs'!$D$13</f>
        <v>0</v>
      </c>
      <c r="S51" s="29">
        <f>'Cena na poramnuvanje'!S51*'Sreden kurs'!$D$13</f>
        <v>0</v>
      </c>
      <c r="T51" s="29">
        <f>'Cena na poramnuvanje'!T51*'Sreden kurs'!$D$13</f>
        <v>0</v>
      </c>
      <c r="U51" s="29">
        <f>'Cena na poramnuvanje'!U51*'Sreden kurs'!$D$13</f>
        <v>0</v>
      </c>
      <c r="V51" s="29">
        <f>'Cena na poramnuvanje'!V51*'Sreden kurs'!$D$13</f>
        <v>0</v>
      </c>
      <c r="W51" s="29">
        <f>'Cena na poramnuvanje'!W51*'Sreden kurs'!$D$13</f>
        <v>0</v>
      </c>
      <c r="X51" s="29">
        <f>'Cena na poramnuvanje'!X51*'Sreden kurs'!$D$13</f>
        <v>0</v>
      </c>
      <c r="Y51" s="29">
        <f>'Cena na poramnuvanje'!Y51*'Sreden kurs'!$D$13</f>
        <v>0</v>
      </c>
      <c r="Z51" s="29">
        <f>'Cena na poramnuvanje'!Z51*'Sreden kurs'!$D$13</f>
        <v>0</v>
      </c>
      <c r="AA51" s="30">
        <f>'Cena na poramnuvanje'!AA51*'Sreden kurs'!$D$13</f>
        <v>0</v>
      </c>
    </row>
    <row r="52" spans="2:27" ht="15.75" thickTop="1" x14ac:dyDescent="0.25">
      <c r="B52" s="62" t="str">
        <f>'Cena na poramnuvanje'!B52:B55</f>
        <v>13.12.2022</v>
      </c>
      <c r="C52" s="6" t="s">
        <v>26</v>
      </c>
      <c r="D52" s="27">
        <f>'Cena na poramnuvanje'!D52*'Sreden kurs'!$D$14</f>
        <v>26914.443749999999</v>
      </c>
      <c r="E52" s="27">
        <f>'Cena na poramnuvanje'!E52*'Sreden kurs'!$D$14</f>
        <v>21516.131249999999</v>
      </c>
      <c r="F52" s="27">
        <f>'Cena na poramnuvanje'!F52*'Sreden kurs'!$D$14</f>
        <v>0</v>
      </c>
      <c r="G52" s="27">
        <f>'Cena na poramnuvanje'!G52*'Sreden kurs'!$D$14</f>
        <v>0</v>
      </c>
      <c r="H52" s="27">
        <f>'Cena na poramnuvanje'!H52*'Sreden kurs'!$D$14</f>
        <v>0</v>
      </c>
      <c r="I52" s="27">
        <f>'Cena na poramnuvanje'!I52*'Sreden kurs'!$D$14</f>
        <v>0</v>
      </c>
      <c r="J52" s="27">
        <f>'Cena na poramnuvanje'!J52*'Sreden kurs'!$D$14</f>
        <v>0</v>
      </c>
      <c r="K52" s="27">
        <f>'Cena na poramnuvanje'!K52*'Sreden kurs'!$D$14</f>
        <v>0</v>
      </c>
      <c r="L52" s="27">
        <f>'Cena na poramnuvanje'!L52*'Sreden kurs'!$D$14</f>
        <v>46346.596918226598</v>
      </c>
      <c r="M52" s="27">
        <f>'Cena na poramnuvanje'!M52*'Sreden kurs'!$D$14</f>
        <v>46078.900489233281</v>
      </c>
      <c r="N52" s="27">
        <f>'Cena na poramnuvanje'!N52*'Sreden kurs'!$D$14</f>
        <v>49217.186249999999</v>
      </c>
      <c r="O52" s="27">
        <f>'Cena na poramnuvanje'!O52*'Sreden kurs'!$D$14</f>
        <v>0</v>
      </c>
      <c r="P52" s="27">
        <f>'Cena na poramnuvanje'!P52*'Sreden kurs'!$D$14</f>
        <v>45773.371349999994</v>
      </c>
      <c r="Q52" s="27">
        <f>'Cena na poramnuvanje'!Q52*'Sreden kurs'!$D$14</f>
        <v>46829.589749999999</v>
      </c>
      <c r="R52" s="27">
        <f>'Cena na poramnuvanje'!R52*'Sreden kurs'!$D$14</f>
        <v>51149.47365</v>
      </c>
      <c r="S52" s="27">
        <f>'Cena na poramnuvanje'!S52*'Sreden kurs'!$D$14</f>
        <v>0</v>
      </c>
      <c r="T52" s="27">
        <f>'Cena na poramnuvanje'!T52*'Sreden kurs'!$D$14</f>
        <v>0</v>
      </c>
      <c r="U52" s="27">
        <f>'Cena na poramnuvanje'!U52*'Sreden kurs'!$D$14</f>
        <v>0</v>
      </c>
      <c r="V52" s="27">
        <f>'Cena na poramnuvanje'!V52*'Sreden kurs'!$D$14</f>
        <v>0</v>
      </c>
      <c r="W52" s="27">
        <f>'Cena na poramnuvanje'!W52*'Sreden kurs'!$D$14</f>
        <v>48689.69400000001</v>
      </c>
      <c r="X52" s="27">
        <f>'Cena na poramnuvanje'!X52*'Sreden kurs'!$D$14</f>
        <v>0</v>
      </c>
      <c r="Y52" s="27">
        <f>'Cena na poramnuvanje'!Y52*'Sreden kurs'!$D$14</f>
        <v>0</v>
      </c>
      <c r="Z52" s="27">
        <f>'Cena na poramnuvanje'!Z52*'Sreden kurs'!$D$14</f>
        <v>0</v>
      </c>
      <c r="AA52" s="28">
        <f>'Cena na poramnuvanje'!AA52*'Sreden kurs'!$D$14</f>
        <v>0</v>
      </c>
    </row>
    <row r="53" spans="2:27" x14ac:dyDescent="0.25">
      <c r="B53" s="63"/>
      <c r="C53" s="6" t="s">
        <v>27</v>
      </c>
      <c r="D53" s="27">
        <f>'Cena na poramnuvanje'!D53*'Sreden kurs'!$D$14</f>
        <v>0</v>
      </c>
      <c r="E53" s="27">
        <f>'Cena na poramnuvanje'!E53*'Sreden kurs'!$D$14</f>
        <v>0</v>
      </c>
      <c r="F53" s="27">
        <f>'Cena na poramnuvanje'!F53*'Sreden kurs'!$D$14</f>
        <v>0</v>
      </c>
      <c r="G53" s="27">
        <f>'Cena na poramnuvanje'!G53*'Sreden kurs'!$D$14</f>
        <v>0</v>
      </c>
      <c r="H53" s="27">
        <f>'Cena na poramnuvanje'!H53*'Sreden kurs'!$D$14</f>
        <v>0</v>
      </c>
      <c r="I53" s="27">
        <f>'Cena na poramnuvanje'!I53*'Sreden kurs'!$D$14</f>
        <v>0</v>
      </c>
      <c r="J53" s="27">
        <f>'Cena na poramnuvanje'!J53*'Sreden kurs'!$D$14</f>
        <v>0</v>
      </c>
      <c r="K53" s="27">
        <f>'Cena na poramnuvanje'!K53*'Sreden kurs'!$D$14</f>
        <v>0</v>
      </c>
      <c r="L53" s="27">
        <f>'Cena na poramnuvanje'!L53*'Sreden kurs'!$D$14</f>
        <v>0</v>
      </c>
      <c r="M53" s="27">
        <f>'Cena na poramnuvanje'!M53*'Sreden kurs'!$D$14</f>
        <v>0</v>
      </c>
      <c r="N53" s="27">
        <f>'Cena na poramnuvanje'!N53*'Sreden kurs'!$D$14</f>
        <v>0</v>
      </c>
      <c r="O53" s="27">
        <f>'Cena na poramnuvanje'!O53*'Sreden kurs'!$D$14</f>
        <v>16248.612150000001</v>
      </c>
      <c r="P53" s="27">
        <f>'Cena na poramnuvanje'!P53*'Sreden kurs'!$D$14</f>
        <v>0</v>
      </c>
      <c r="Q53" s="27">
        <f>'Cena na poramnuvanje'!Q53*'Sreden kurs'!$D$14</f>
        <v>0</v>
      </c>
      <c r="R53" s="27">
        <f>'Cena na poramnuvanje'!R53*'Sreden kurs'!$D$14</f>
        <v>0</v>
      </c>
      <c r="S53" s="27">
        <f>'Cena na poramnuvanje'!S53*'Sreden kurs'!$D$14</f>
        <v>17591.09535</v>
      </c>
      <c r="T53" s="27">
        <f>'Cena na poramnuvanje'!T53*'Sreden kurs'!$D$14</f>
        <v>18200.025000000001</v>
      </c>
      <c r="U53" s="27">
        <f>'Cena na poramnuvanje'!U53*'Sreden kurs'!$D$14</f>
        <v>20514.204450000001</v>
      </c>
      <c r="V53" s="27">
        <f>'Cena na poramnuvanje'!V53*'Sreden kurs'!$D$14</f>
        <v>18558.472949999999</v>
      </c>
      <c r="W53" s="27">
        <f>'Cena na poramnuvanje'!W53*'Sreden kurs'!$D$14</f>
        <v>0</v>
      </c>
      <c r="X53" s="27">
        <f>'Cena na poramnuvanje'!X53*'Sreden kurs'!$D$14</f>
        <v>14221.31445</v>
      </c>
      <c r="Y53" s="27">
        <f>'Cena na poramnuvanje'!Y53*'Sreden kurs'!$D$14</f>
        <v>8860.7738515527944</v>
      </c>
      <c r="Z53" s="27">
        <f>'Cena na poramnuvanje'!Z53*'Sreden kurs'!$D$14</f>
        <v>10183.99365</v>
      </c>
      <c r="AA53" s="28">
        <f>'Cena na poramnuvanje'!AA53*'Sreden kurs'!$D$14</f>
        <v>7360.5765793483843</v>
      </c>
    </row>
    <row r="54" spans="2:27" x14ac:dyDescent="0.25">
      <c r="B54" s="63"/>
      <c r="C54" s="6" t="s">
        <v>28</v>
      </c>
      <c r="D54" s="27">
        <f>'Cena na poramnuvanje'!D54*'Sreden kurs'!$D$14</f>
        <v>0</v>
      </c>
      <c r="E54" s="27">
        <f>'Cena na poramnuvanje'!E54*'Sreden kurs'!$D$14</f>
        <v>0</v>
      </c>
      <c r="F54" s="27">
        <f>'Cena na poramnuvanje'!F54*'Sreden kurs'!$D$14</f>
        <v>6139.8863999999994</v>
      </c>
      <c r="G54" s="27">
        <f>'Cena na poramnuvanje'!G54*'Sreden kurs'!$D$14</f>
        <v>6389.7511500000001</v>
      </c>
      <c r="H54" s="27">
        <f>'Cena na poramnuvanje'!H54*'Sreden kurs'!$D$14</f>
        <v>7630.4376000000002</v>
      </c>
      <c r="I54" s="27">
        <f>'Cena na poramnuvanje'!I54*'Sreden kurs'!$D$14</f>
        <v>9750.2777999999998</v>
      </c>
      <c r="J54" s="27">
        <f>'Cena na poramnuvanje'!J54*'Sreden kurs'!$D$14</f>
        <v>11379.642749999999</v>
      </c>
      <c r="K54" s="27">
        <f>'Cena na poramnuvanje'!K54*'Sreden kurs'!$D$14</f>
        <v>15414.49575</v>
      </c>
      <c r="L54" s="27">
        <f>'Cena na poramnuvanje'!L54*'Sreden kurs'!$D$14</f>
        <v>0</v>
      </c>
      <c r="M54" s="27">
        <f>'Cena na poramnuvanje'!M54*'Sreden kurs'!$D$14</f>
        <v>0</v>
      </c>
      <c r="N54" s="27">
        <f>'Cena na poramnuvanje'!N54*'Sreden kurs'!$D$14</f>
        <v>0</v>
      </c>
      <c r="O54" s="27">
        <f>'Cena na poramnuvanje'!O54*'Sreden kurs'!$D$14</f>
        <v>0</v>
      </c>
      <c r="P54" s="27">
        <f>'Cena na poramnuvanje'!P54*'Sreden kurs'!$D$14</f>
        <v>0</v>
      </c>
      <c r="Q54" s="27">
        <f>'Cena na poramnuvanje'!Q54*'Sreden kurs'!$D$14</f>
        <v>0</v>
      </c>
      <c r="R54" s="27">
        <f>'Cena na poramnuvanje'!R54*'Sreden kurs'!$D$14</f>
        <v>0</v>
      </c>
      <c r="S54" s="27">
        <f>'Cena na poramnuvanje'!S54*'Sreden kurs'!$D$14</f>
        <v>0</v>
      </c>
      <c r="T54" s="27">
        <f>'Cena na poramnuvanje'!T54*'Sreden kurs'!$D$14</f>
        <v>0</v>
      </c>
      <c r="U54" s="27">
        <f>'Cena na poramnuvanje'!U54*'Sreden kurs'!$D$14</f>
        <v>0</v>
      </c>
      <c r="V54" s="27">
        <f>'Cena na poramnuvanje'!V54*'Sreden kurs'!$D$14</f>
        <v>0</v>
      </c>
      <c r="W54" s="27">
        <f>'Cena na poramnuvanje'!W54*'Sreden kurs'!$D$14</f>
        <v>0</v>
      </c>
      <c r="X54" s="27">
        <f>'Cena na poramnuvanje'!X54*'Sreden kurs'!$D$14</f>
        <v>0</v>
      </c>
      <c r="Y54" s="27">
        <f>'Cena na poramnuvanje'!Y54*'Sreden kurs'!$D$14</f>
        <v>0</v>
      </c>
      <c r="Z54" s="27">
        <f>'Cena na poramnuvanje'!Z54*'Sreden kurs'!$D$14</f>
        <v>0</v>
      </c>
      <c r="AA54" s="28">
        <f>'Cena na poramnuvanje'!AA54*'Sreden kurs'!$D$14</f>
        <v>0</v>
      </c>
    </row>
    <row r="55" spans="2:27" ht="15.75" thickBot="1" x14ac:dyDescent="0.3">
      <c r="B55" s="64"/>
      <c r="C55" s="9" t="s">
        <v>29</v>
      </c>
      <c r="D55" s="29">
        <f>'Cena na poramnuvanje'!D55*'Sreden kurs'!$D$14</f>
        <v>0</v>
      </c>
      <c r="E55" s="29">
        <f>'Cena na poramnuvanje'!E55*'Sreden kurs'!$D$14</f>
        <v>0</v>
      </c>
      <c r="F55" s="29">
        <f>'Cena na poramnuvanje'!F55*'Sreden kurs'!$D$14</f>
        <v>18419.042250000002</v>
      </c>
      <c r="G55" s="29">
        <f>'Cena na poramnuvanje'!G55*'Sreden kurs'!$D$14</f>
        <v>19169.25345</v>
      </c>
      <c r="H55" s="29">
        <f>'Cena na poramnuvanje'!H55*'Sreden kurs'!$D$14</f>
        <v>22890.69585</v>
      </c>
      <c r="I55" s="29">
        <f>'Cena na poramnuvanje'!I55*'Sreden kurs'!$D$14</f>
        <v>29250.21645</v>
      </c>
      <c r="J55" s="29">
        <f>'Cena na poramnuvanje'!J55*'Sreden kurs'!$D$14</f>
        <v>34138.928250000004</v>
      </c>
      <c r="K55" s="29">
        <f>'Cena na poramnuvanje'!K55*'Sreden kurs'!$D$14</f>
        <v>46243.487249999998</v>
      </c>
      <c r="L55" s="29">
        <f>'Cena na poramnuvanje'!L55*'Sreden kurs'!$D$14</f>
        <v>0</v>
      </c>
      <c r="M55" s="29">
        <f>'Cena na poramnuvanje'!M55*'Sreden kurs'!$D$14</f>
        <v>0</v>
      </c>
      <c r="N55" s="29">
        <f>'Cena na poramnuvanje'!N55*'Sreden kurs'!$D$14</f>
        <v>0</v>
      </c>
      <c r="O55" s="29">
        <f>'Cena na poramnuvanje'!O55*'Sreden kurs'!$D$14</f>
        <v>0</v>
      </c>
      <c r="P55" s="29">
        <f>'Cena na poramnuvanje'!P55*'Sreden kurs'!$D$14</f>
        <v>0</v>
      </c>
      <c r="Q55" s="29">
        <f>'Cena na poramnuvanje'!Q55*'Sreden kurs'!$D$14</f>
        <v>0</v>
      </c>
      <c r="R55" s="29">
        <f>'Cena na poramnuvanje'!R55*'Sreden kurs'!$D$14</f>
        <v>0</v>
      </c>
      <c r="S55" s="29">
        <f>'Cena na poramnuvanje'!S55*'Sreden kurs'!$D$14</f>
        <v>0</v>
      </c>
      <c r="T55" s="29">
        <f>'Cena na poramnuvanje'!T55*'Sreden kurs'!$D$14</f>
        <v>0</v>
      </c>
      <c r="U55" s="29">
        <f>'Cena na poramnuvanje'!U55*'Sreden kurs'!$D$14</f>
        <v>0</v>
      </c>
      <c r="V55" s="29">
        <f>'Cena na poramnuvanje'!V55*'Sreden kurs'!$D$14</f>
        <v>0</v>
      </c>
      <c r="W55" s="29">
        <f>'Cena na poramnuvanje'!W55*'Sreden kurs'!$D$14</f>
        <v>0</v>
      </c>
      <c r="X55" s="29">
        <f>'Cena na poramnuvanje'!X55*'Sreden kurs'!$D$14</f>
        <v>0</v>
      </c>
      <c r="Y55" s="29">
        <f>'Cena na poramnuvanje'!Y55*'Sreden kurs'!$D$14</f>
        <v>0</v>
      </c>
      <c r="Z55" s="29">
        <f>'Cena na poramnuvanje'!Z55*'Sreden kurs'!$D$14</f>
        <v>0</v>
      </c>
      <c r="AA55" s="30">
        <f>'Cena na poramnuvanje'!AA55*'Sreden kurs'!$D$14</f>
        <v>0</v>
      </c>
    </row>
    <row r="56" spans="2:27" ht="15.75" thickTop="1" x14ac:dyDescent="0.25">
      <c r="B56" s="62" t="str">
        <f>'Cena na poramnuvanje'!B56:B59</f>
        <v>14.12.2022</v>
      </c>
      <c r="C56" s="6" t="s">
        <v>26</v>
      </c>
      <c r="D56" s="27">
        <f>'Cena na poramnuvanje'!D56*'Sreden kurs'!$D$15</f>
        <v>0</v>
      </c>
      <c r="E56" s="27">
        <f>'Cena na poramnuvanje'!E56*'Sreden kurs'!$D$15</f>
        <v>0</v>
      </c>
      <c r="F56" s="27">
        <f>'Cena na poramnuvanje'!F56*'Sreden kurs'!$D$15</f>
        <v>0</v>
      </c>
      <c r="G56" s="27">
        <f>'Cena na poramnuvanje'!G56*'Sreden kurs'!$D$15</f>
        <v>0</v>
      </c>
      <c r="H56" s="27">
        <f>'Cena na poramnuvanje'!H56*'Sreden kurs'!$D$15</f>
        <v>0</v>
      </c>
      <c r="I56" s="27">
        <f>'Cena na poramnuvanje'!I56*'Sreden kurs'!$D$15</f>
        <v>0</v>
      </c>
      <c r="J56" s="27">
        <f>'Cena na poramnuvanje'!J56*'Sreden kurs'!$D$15</f>
        <v>34122.507201</v>
      </c>
      <c r="K56" s="27">
        <f>'Cena na poramnuvanje'!K56*'Sreden kurs'!$D$15</f>
        <v>0</v>
      </c>
      <c r="L56" s="27">
        <f>'Cena na poramnuvanje'!L56*'Sreden kurs'!$D$15</f>
        <v>43296.181776465346</v>
      </c>
      <c r="M56" s="27">
        <f>'Cena na poramnuvanje'!M56*'Sreden kurs'!$D$15</f>
        <v>45680.848866199995</v>
      </c>
      <c r="N56" s="27">
        <f>'Cena na poramnuvanje'!N56*'Sreden kurs'!$D$15</f>
        <v>52289.351498999997</v>
      </c>
      <c r="O56" s="27">
        <f>'Cena na poramnuvanje'!O56*'Sreden kurs'!$D$15</f>
        <v>52551.485973999996</v>
      </c>
      <c r="P56" s="27">
        <f>'Cena na poramnuvanje'!P56*'Sreden kurs'!$D$15</f>
        <v>48420.246648</v>
      </c>
      <c r="Q56" s="27">
        <f>'Cena na poramnuvanje'!Q56*'Sreden kurs'!$D$15</f>
        <v>43264.039555306255</v>
      </c>
      <c r="R56" s="27">
        <f>'Cena na poramnuvanje'!R56*'Sreden kurs'!$D$15</f>
        <v>42148.028943336998</v>
      </c>
      <c r="S56" s="27">
        <f>'Cena na poramnuvanje'!S56*'Sreden kurs'!$D$15</f>
        <v>43487.718830937039</v>
      </c>
      <c r="T56" s="27">
        <f>'Cena na poramnuvanje'!T56*'Sreden kurs'!$D$15</f>
        <v>44695.977262998655</v>
      </c>
      <c r="U56" s="27">
        <f>'Cena na poramnuvanje'!U56*'Sreden kurs'!$D$15</f>
        <v>48412.444957972948</v>
      </c>
      <c r="V56" s="27">
        <f>'Cena na poramnuvanje'!V56*'Sreden kurs'!$D$15</f>
        <v>45667.344160038876</v>
      </c>
      <c r="W56" s="27">
        <f>'Cena na poramnuvanje'!W56*'Sreden kurs'!$D$15</f>
        <v>42511.521747679442</v>
      </c>
      <c r="X56" s="27">
        <f>'Cena na poramnuvanje'!X56*'Sreden kurs'!$D$15</f>
        <v>39441.272519053418</v>
      </c>
      <c r="Y56" s="27">
        <f>'Cena na poramnuvanje'!Y56*'Sreden kurs'!$D$15</f>
        <v>33184.159989480417</v>
      </c>
      <c r="Z56" s="27">
        <f>'Cena na poramnuvanje'!Z56*'Sreden kurs'!$D$15</f>
        <v>29997.105667582033</v>
      </c>
      <c r="AA56" s="28">
        <f>'Cena na poramnuvanje'!AA56*'Sreden kurs'!$D$15</f>
        <v>26239.513454956526</v>
      </c>
    </row>
    <row r="57" spans="2:27" x14ac:dyDescent="0.25">
      <c r="B57" s="63"/>
      <c r="C57" s="6" t="s">
        <v>27</v>
      </c>
      <c r="D57" s="27">
        <f>'Cena na poramnuvanje'!D57*'Sreden kurs'!$D$15</f>
        <v>8704.7149310000004</v>
      </c>
      <c r="E57" s="27">
        <f>'Cena na poramnuvanje'!E57*'Sreden kurs'!$D$15</f>
        <v>8491.9234159999996</v>
      </c>
      <c r="F57" s="27">
        <f>'Cena na poramnuvanje'!F57*'Sreden kurs'!$D$15</f>
        <v>0</v>
      </c>
      <c r="G57" s="27">
        <f>'Cena na poramnuvanje'!G57*'Sreden kurs'!$D$15</f>
        <v>0</v>
      </c>
      <c r="H57" s="27">
        <f>'Cena na poramnuvanje'!H57*'Sreden kurs'!$D$15</f>
        <v>0</v>
      </c>
      <c r="I57" s="27">
        <f>'Cena na poramnuvanje'!I57*'Sreden kurs'!$D$15</f>
        <v>0</v>
      </c>
      <c r="J57" s="27">
        <f>'Cena na poramnuvanje'!J57*'Sreden kurs'!$D$15</f>
        <v>0</v>
      </c>
      <c r="K57" s="27">
        <f>'Cena na poramnuvanje'!K57*'Sreden kurs'!$D$15</f>
        <v>15264.861463000001</v>
      </c>
      <c r="L57" s="27">
        <f>'Cena na poramnuvanje'!L57*'Sreden kurs'!$D$15</f>
        <v>0</v>
      </c>
      <c r="M57" s="27">
        <f>'Cena na poramnuvanje'!M57*'Sreden kurs'!$D$15</f>
        <v>0</v>
      </c>
      <c r="N57" s="27">
        <f>'Cena na poramnuvanje'!N57*'Sreden kurs'!$D$15</f>
        <v>0</v>
      </c>
      <c r="O57" s="27">
        <f>'Cena na poramnuvanje'!O57*'Sreden kurs'!$D$15</f>
        <v>0</v>
      </c>
      <c r="P57" s="27">
        <f>'Cena na poramnuvanje'!P57*'Sreden kurs'!$D$15</f>
        <v>0</v>
      </c>
      <c r="Q57" s="27">
        <f>'Cena na poramnuvanje'!Q57*'Sreden kurs'!$D$15</f>
        <v>0</v>
      </c>
      <c r="R57" s="27">
        <f>'Cena na poramnuvanje'!R57*'Sreden kurs'!$D$15</f>
        <v>0</v>
      </c>
      <c r="S57" s="27">
        <f>'Cena na poramnuvanje'!S57*'Sreden kurs'!$D$15</f>
        <v>0</v>
      </c>
      <c r="T57" s="27">
        <f>'Cena na poramnuvanje'!T57*'Sreden kurs'!$D$15</f>
        <v>0</v>
      </c>
      <c r="U57" s="27">
        <f>'Cena na poramnuvanje'!U57*'Sreden kurs'!$D$15</f>
        <v>0</v>
      </c>
      <c r="V57" s="27">
        <f>'Cena na poramnuvanje'!V57*'Sreden kurs'!$D$15</f>
        <v>0</v>
      </c>
      <c r="W57" s="27">
        <f>'Cena na poramnuvanje'!W57*'Sreden kurs'!$D$15</f>
        <v>0</v>
      </c>
      <c r="X57" s="27">
        <f>'Cena na poramnuvanje'!X57*'Sreden kurs'!$D$15</f>
        <v>0</v>
      </c>
      <c r="Y57" s="27">
        <f>'Cena na poramnuvanje'!Y57*'Sreden kurs'!$D$15</f>
        <v>0</v>
      </c>
      <c r="Z57" s="27">
        <f>'Cena na poramnuvanje'!Z57*'Sreden kurs'!$D$15</f>
        <v>0</v>
      </c>
      <c r="AA57" s="28">
        <f>'Cena na poramnuvanje'!AA57*'Sreden kurs'!$D$15</f>
        <v>0</v>
      </c>
    </row>
    <row r="58" spans="2:27" x14ac:dyDescent="0.25">
      <c r="B58" s="63"/>
      <c r="C58" s="6" t="s">
        <v>28</v>
      </c>
      <c r="D58" s="27">
        <f>'Cena na poramnuvanje'!D58*'Sreden kurs'!$D$15</f>
        <v>0</v>
      </c>
      <c r="E58" s="27">
        <f>'Cena na poramnuvanje'!E58*'Sreden kurs'!$D$15</f>
        <v>0</v>
      </c>
      <c r="F58" s="27">
        <f>'Cena na poramnuvanje'!F58*'Sreden kurs'!$D$15</f>
        <v>8453.6826220000003</v>
      </c>
      <c r="G58" s="27">
        <f>'Cena na poramnuvanje'!G58*'Sreden kurs'!$D$15</f>
        <v>8614.0472420000006</v>
      </c>
      <c r="H58" s="27">
        <f>'Cena na poramnuvanje'!H58*'Sreden kurs'!$D$15</f>
        <v>8678.8098769999997</v>
      </c>
      <c r="I58" s="27">
        <f>'Cena na poramnuvanje'!I58*'Sreden kurs'!$D$15</f>
        <v>9600.2896550000005</v>
      </c>
      <c r="J58" s="27">
        <f>'Cena na poramnuvanje'!J58*'Sreden kurs'!$D$15</f>
        <v>0</v>
      </c>
      <c r="K58" s="27">
        <f>'Cena na poramnuvanje'!K58*'Sreden kurs'!$D$15</f>
        <v>0</v>
      </c>
      <c r="L58" s="27">
        <f>'Cena na poramnuvanje'!L58*'Sreden kurs'!$D$15</f>
        <v>0</v>
      </c>
      <c r="M58" s="27">
        <f>'Cena na poramnuvanje'!M58*'Sreden kurs'!$D$15</f>
        <v>0</v>
      </c>
      <c r="N58" s="27">
        <f>'Cena na poramnuvanje'!N58*'Sreden kurs'!$D$15</f>
        <v>0</v>
      </c>
      <c r="O58" s="27">
        <f>'Cena na poramnuvanje'!O58*'Sreden kurs'!$D$15</f>
        <v>0</v>
      </c>
      <c r="P58" s="27">
        <f>'Cena na poramnuvanje'!P58*'Sreden kurs'!$D$15</f>
        <v>0</v>
      </c>
      <c r="Q58" s="27">
        <f>'Cena na poramnuvanje'!Q58*'Sreden kurs'!$D$15</f>
        <v>0</v>
      </c>
      <c r="R58" s="27">
        <f>'Cena na poramnuvanje'!R58*'Sreden kurs'!$D$15</f>
        <v>0</v>
      </c>
      <c r="S58" s="27">
        <f>'Cena na poramnuvanje'!S58*'Sreden kurs'!$D$15</f>
        <v>0</v>
      </c>
      <c r="T58" s="27">
        <f>'Cena na poramnuvanje'!T58*'Sreden kurs'!$D$15</f>
        <v>0</v>
      </c>
      <c r="U58" s="27">
        <f>'Cena na poramnuvanje'!U58*'Sreden kurs'!$D$15</f>
        <v>0</v>
      </c>
      <c r="V58" s="27">
        <f>'Cena na poramnuvanje'!V58*'Sreden kurs'!$D$15</f>
        <v>0</v>
      </c>
      <c r="W58" s="27">
        <f>'Cena na poramnuvanje'!W58*'Sreden kurs'!$D$15</f>
        <v>0</v>
      </c>
      <c r="X58" s="27">
        <f>'Cena na poramnuvanje'!X58*'Sreden kurs'!$D$15</f>
        <v>0</v>
      </c>
      <c r="Y58" s="27">
        <f>'Cena na poramnuvanje'!Y58*'Sreden kurs'!$D$15</f>
        <v>0</v>
      </c>
      <c r="Z58" s="27">
        <f>'Cena na poramnuvanje'!Z58*'Sreden kurs'!$D$15</f>
        <v>0</v>
      </c>
      <c r="AA58" s="28">
        <f>'Cena na poramnuvanje'!AA58*'Sreden kurs'!$D$15</f>
        <v>0</v>
      </c>
    </row>
    <row r="59" spans="2:27" ht="15.75" thickBot="1" x14ac:dyDescent="0.3">
      <c r="B59" s="64"/>
      <c r="C59" s="9" t="s">
        <v>29</v>
      </c>
      <c r="D59" s="29">
        <f>'Cena na poramnuvanje'!D59*'Sreden kurs'!$D$15</f>
        <v>0</v>
      </c>
      <c r="E59" s="29">
        <f>'Cena na poramnuvanje'!E59*'Sreden kurs'!$D$15</f>
        <v>0</v>
      </c>
      <c r="F59" s="29">
        <f>'Cena na poramnuvanje'!F59*'Sreden kurs'!$D$15</f>
        <v>25360.431079000002</v>
      </c>
      <c r="G59" s="29">
        <f>'Cena na poramnuvanje'!G59*'Sreden kurs'!$D$15</f>
        <v>25842.141726000002</v>
      </c>
      <c r="H59" s="29">
        <f>'Cena na poramnuvanje'!H59*'Sreden kurs'!$D$15</f>
        <v>26036.429630999999</v>
      </c>
      <c r="I59" s="29">
        <f>'Cena na poramnuvanje'!I59*'Sreden kurs'!$D$15</f>
        <v>28800.252177999999</v>
      </c>
      <c r="J59" s="29">
        <f>'Cena na poramnuvanje'!J59*'Sreden kurs'!$D$15</f>
        <v>0</v>
      </c>
      <c r="K59" s="29">
        <f>'Cena na poramnuvanje'!K59*'Sreden kurs'!$D$15</f>
        <v>0</v>
      </c>
      <c r="L59" s="29">
        <f>'Cena na poramnuvanje'!L59*'Sreden kurs'!$D$15</f>
        <v>0</v>
      </c>
      <c r="M59" s="29">
        <f>'Cena na poramnuvanje'!M59*'Sreden kurs'!$D$15</f>
        <v>0</v>
      </c>
      <c r="N59" s="29">
        <f>'Cena na poramnuvanje'!N59*'Sreden kurs'!$D$15</f>
        <v>0</v>
      </c>
      <c r="O59" s="29">
        <f>'Cena na poramnuvanje'!O59*'Sreden kurs'!$D$15</f>
        <v>0</v>
      </c>
      <c r="P59" s="29">
        <f>'Cena na poramnuvanje'!P59*'Sreden kurs'!$D$15</f>
        <v>0</v>
      </c>
      <c r="Q59" s="29">
        <f>'Cena na poramnuvanje'!Q59*'Sreden kurs'!$D$15</f>
        <v>0</v>
      </c>
      <c r="R59" s="29">
        <f>'Cena na poramnuvanje'!R59*'Sreden kurs'!$D$15</f>
        <v>0</v>
      </c>
      <c r="S59" s="29">
        <f>'Cena na poramnuvanje'!S59*'Sreden kurs'!$D$15</f>
        <v>0</v>
      </c>
      <c r="T59" s="29">
        <f>'Cena na poramnuvanje'!T59*'Sreden kurs'!$D$15</f>
        <v>0</v>
      </c>
      <c r="U59" s="29">
        <f>'Cena na poramnuvanje'!U59*'Sreden kurs'!$D$15</f>
        <v>0</v>
      </c>
      <c r="V59" s="29">
        <f>'Cena na poramnuvanje'!V59*'Sreden kurs'!$D$15</f>
        <v>0</v>
      </c>
      <c r="W59" s="29">
        <f>'Cena na poramnuvanje'!W59*'Sreden kurs'!$D$15</f>
        <v>0</v>
      </c>
      <c r="X59" s="29">
        <f>'Cena na poramnuvanje'!X59*'Sreden kurs'!$D$15</f>
        <v>0</v>
      </c>
      <c r="Y59" s="29">
        <f>'Cena na poramnuvanje'!Y59*'Sreden kurs'!$D$15</f>
        <v>0</v>
      </c>
      <c r="Z59" s="29">
        <f>'Cena na poramnuvanje'!Z59*'Sreden kurs'!$D$15</f>
        <v>0</v>
      </c>
      <c r="AA59" s="30">
        <f>'Cena na poramnuvanje'!AA59*'Sreden kurs'!$D$15</f>
        <v>0</v>
      </c>
    </row>
    <row r="60" spans="2:27" ht="15.75" thickTop="1" x14ac:dyDescent="0.25">
      <c r="B60" s="62" t="str">
        <f>'Cena na poramnuvanje'!B60:B63</f>
        <v>15.12.2022</v>
      </c>
      <c r="C60" s="6" t="s">
        <v>26</v>
      </c>
      <c r="D60" s="27">
        <f>'Cena na poramnuvanje'!D60*'Sreden kurs'!$D$16</f>
        <v>27768.843951999999</v>
      </c>
      <c r="E60" s="27">
        <f>'Cena na poramnuvanje'!E60*'Sreden kurs'!$D$16</f>
        <v>23408.790419164001</v>
      </c>
      <c r="F60" s="27">
        <f>'Cena na poramnuvanje'!F60*'Sreden kurs'!$D$16</f>
        <v>0</v>
      </c>
      <c r="G60" s="27">
        <f>'Cena na poramnuvanje'!G60*'Sreden kurs'!$D$16</f>
        <v>0</v>
      </c>
      <c r="H60" s="27">
        <f>'Cena na poramnuvanje'!H60*'Sreden kurs'!$D$16</f>
        <v>0</v>
      </c>
      <c r="I60" s="27">
        <f>'Cena na poramnuvanje'!I60*'Sreden kurs'!$D$16</f>
        <v>0</v>
      </c>
      <c r="J60" s="27">
        <f>'Cena na poramnuvanje'!J60*'Sreden kurs'!$D$16</f>
        <v>0</v>
      </c>
      <c r="K60" s="27">
        <f>'Cena na poramnuvanje'!K60*'Sreden kurs'!$D$16</f>
        <v>0</v>
      </c>
      <c r="L60" s="27">
        <f>'Cena na poramnuvanje'!L60*'Sreden kurs'!$D$16</f>
        <v>0</v>
      </c>
      <c r="M60" s="27">
        <f>'Cena na poramnuvanje'!M60*'Sreden kurs'!$D$16</f>
        <v>0</v>
      </c>
      <c r="N60" s="27">
        <f>'Cena na poramnuvanje'!N60*'Sreden kurs'!$D$16</f>
        <v>0</v>
      </c>
      <c r="O60" s="27">
        <f>'Cena na poramnuvanje'!O60*'Sreden kurs'!$D$16</f>
        <v>0</v>
      </c>
      <c r="P60" s="27">
        <f>'Cena na poramnuvanje'!P60*'Sreden kurs'!$D$16</f>
        <v>0</v>
      </c>
      <c r="Q60" s="27">
        <f>'Cena na poramnuvanje'!Q60*'Sreden kurs'!$D$16</f>
        <v>0</v>
      </c>
      <c r="R60" s="27">
        <f>'Cena na poramnuvanje'!R60*'Sreden kurs'!$D$16</f>
        <v>0</v>
      </c>
      <c r="S60" s="27">
        <f>'Cena na poramnuvanje'!S60*'Sreden kurs'!$D$16</f>
        <v>0</v>
      </c>
      <c r="T60" s="27">
        <f>'Cena na poramnuvanje'!T60*'Sreden kurs'!$D$16</f>
        <v>44867.135439999998</v>
      </c>
      <c r="U60" s="27">
        <f>'Cena na poramnuvanje'!U60*'Sreden kurs'!$D$16</f>
        <v>46251.6</v>
      </c>
      <c r="V60" s="27">
        <f>'Cena na poramnuvanje'!V60*'Sreden kurs'!$D$16</f>
        <v>46243.583056000003</v>
      </c>
      <c r="W60" s="27">
        <f>'Cena na poramnuvanje'!W60*'Sreden kurs'!$D$16</f>
        <v>44913.387039999987</v>
      </c>
      <c r="X60" s="27">
        <f>'Cena na poramnuvanje'!X60*'Sreden kurs'!$D$16</f>
        <v>40692.157680000004</v>
      </c>
      <c r="Y60" s="27">
        <f>'Cena na poramnuvanje'!Y60*'Sreden kurs'!$D$16</f>
        <v>34015.276704000004</v>
      </c>
      <c r="Z60" s="27">
        <f>'Cena na poramnuvanje'!Z60*'Sreden kurs'!$D$16</f>
        <v>31017.556335999998</v>
      </c>
      <c r="AA60" s="28">
        <f>'Cena na poramnuvanje'!AA60*'Sreden kurs'!$D$16</f>
        <v>27571.166028897369</v>
      </c>
    </row>
    <row r="61" spans="2:27" x14ac:dyDescent="0.25">
      <c r="B61" s="63"/>
      <c r="C61" s="6" t="s">
        <v>27</v>
      </c>
      <c r="D61" s="27">
        <f>'Cena na poramnuvanje'!D61*'Sreden kurs'!$D$16</f>
        <v>0</v>
      </c>
      <c r="E61" s="27">
        <f>'Cena na poramnuvanje'!E61*'Sreden kurs'!$D$16</f>
        <v>0</v>
      </c>
      <c r="F61" s="27">
        <f>'Cena na poramnuvanje'!F61*'Sreden kurs'!$D$16</f>
        <v>0</v>
      </c>
      <c r="G61" s="27">
        <f>'Cena na poramnuvanje'!G61*'Sreden kurs'!$D$16</f>
        <v>0</v>
      </c>
      <c r="H61" s="27">
        <f>'Cena na poramnuvanje'!H61*'Sreden kurs'!$D$16</f>
        <v>0</v>
      </c>
      <c r="I61" s="27">
        <f>'Cena na poramnuvanje'!I61*'Sreden kurs'!$D$16</f>
        <v>0</v>
      </c>
      <c r="J61" s="27">
        <f>'Cena na poramnuvanje'!J61*'Sreden kurs'!$D$16</f>
        <v>0</v>
      </c>
      <c r="K61" s="27">
        <f>'Cena na poramnuvanje'!K61*'Sreden kurs'!$D$16</f>
        <v>8389.4235519999984</v>
      </c>
      <c r="L61" s="27">
        <f>'Cena na poramnuvanje'!L61*'Sreden kurs'!$D$16</f>
        <v>15110.089376</v>
      </c>
      <c r="M61" s="27">
        <f>'Cena na poramnuvanje'!M61*'Sreden kurs'!$D$16</f>
        <v>15098.372304000002</v>
      </c>
      <c r="N61" s="27">
        <f>'Cena na poramnuvanje'!N61*'Sreden kurs'!$D$16</f>
        <v>14632.772864</v>
      </c>
      <c r="O61" s="27">
        <f>'Cena na poramnuvanje'!O61*'Sreden kurs'!$D$16</f>
        <v>14001.901040000001</v>
      </c>
      <c r="P61" s="27">
        <f>'Cena na poramnuvanje'!P61*'Sreden kurs'!$D$16</f>
        <v>12737.073951999999</v>
      </c>
      <c r="Q61" s="27">
        <f>'Cena na poramnuvanje'!Q61*'Sreden kurs'!$D$16</f>
        <v>12448.463968</v>
      </c>
      <c r="R61" s="27">
        <f>'Cena na poramnuvanje'!R61*'Sreden kurs'!$D$16</f>
        <v>14031.502064</v>
      </c>
      <c r="S61" s="27">
        <f>'Cena na poramnuvanje'!S61*'Sreden kurs'!$D$16</f>
        <v>14490.317935999998</v>
      </c>
      <c r="T61" s="27">
        <f>'Cena na poramnuvanje'!T61*'Sreden kurs'!$D$16</f>
        <v>0</v>
      </c>
      <c r="U61" s="27">
        <f>'Cena na poramnuvanje'!U61*'Sreden kurs'!$D$16</f>
        <v>0</v>
      </c>
      <c r="V61" s="27">
        <f>'Cena na poramnuvanje'!V61*'Sreden kurs'!$D$16</f>
        <v>0</v>
      </c>
      <c r="W61" s="27">
        <f>'Cena na poramnuvanje'!W61*'Sreden kurs'!$D$16</f>
        <v>0</v>
      </c>
      <c r="X61" s="27">
        <f>'Cena na poramnuvanje'!X61*'Sreden kurs'!$D$16</f>
        <v>0</v>
      </c>
      <c r="Y61" s="27">
        <f>'Cena na poramnuvanje'!Y61*'Sreden kurs'!$D$16</f>
        <v>0</v>
      </c>
      <c r="Z61" s="27">
        <f>'Cena na poramnuvanje'!Z61*'Sreden kurs'!$D$16</f>
        <v>0</v>
      </c>
      <c r="AA61" s="28">
        <f>'Cena na poramnuvanje'!AA61*'Sreden kurs'!$D$16</f>
        <v>0</v>
      </c>
    </row>
    <row r="62" spans="2:27" x14ac:dyDescent="0.25">
      <c r="B62" s="63"/>
      <c r="C62" s="6" t="s">
        <v>28</v>
      </c>
      <c r="D62" s="27">
        <f>'Cena na poramnuvanje'!D62*'Sreden kurs'!$D$16</f>
        <v>0</v>
      </c>
      <c r="E62" s="27">
        <f>'Cena na poramnuvanje'!E62*'Sreden kurs'!$D$16</f>
        <v>0</v>
      </c>
      <c r="F62" s="27">
        <f>'Cena na poramnuvanje'!F62*'Sreden kurs'!$D$16</f>
        <v>8245.7352480000009</v>
      </c>
      <c r="G62" s="27">
        <f>'Cena na poramnuvanje'!G62*'Sreden kurs'!$D$16</f>
        <v>8195.166831999999</v>
      </c>
      <c r="H62" s="27">
        <f>'Cena na poramnuvanje'!H62*'Sreden kurs'!$D$16</f>
        <v>8452.9424159999999</v>
      </c>
      <c r="I62" s="27">
        <f>'Cena na poramnuvanje'!I62*'Sreden kurs'!$D$16</f>
        <v>8963.5600799999993</v>
      </c>
      <c r="J62" s="27">
        <f>'Cena na poramnuvanje'!J62*'Sreden kurs'!$D$16</f>
        <v>10583.599456</v>
      </c>
      <c r="K62" s="27">
        <f>'Cena na poramnuvanje'!K62*'Sreden kurs'!$D$16</f>
        <v>0</v>
      </c>
      <c r="L62" s="27">
        <f>'Cena na poramnuvanje'!L62*'Sreden kurs'!$D$16</f>
        <v>0</v>
      </c>
      <c r="M62" s="27">
        <f>'Cena na poramnuvanje'!M62*'Sreden kurs'!$D$16</f>
        <v>0</v>
      </c>
      <c r="N62" s="27">
        <f>'Cena na poramnuvanje'!N62*'Sreden kurs'!$D$16</f>
        <v>0</v>
      </c>
      <c r="O62" s="27">
        <f>'Cena na poramnuvanje'!O62*'Sreden kurs'!$D$16</f>
        <v>0</v>
      </c>
      <c r="P62" s="27">
        <f>'Cena na poramnuvanje'!P62*'Sreden kurs'!$D$16</f>
        <v>0</v>
      </c>
      <c r="Q62" s="27">
        <f>'Cena na poramnuvanje'!Q62*'Sreden kurs'!$D$16</f>
        <v>0</v>
      </c>
      <c r="R62" s="27">
        <f>'Cena na poramnuvanje'!R62*'Sreden kurs'!$D$16</f>
        <v>0</v>
      </c>
      <c r="S62" s="27">
        <f>'Cena na poramnuvanje'!S62*'Sreden kurs'!$D$16</f>
        <v>0</v>
      </c>
      <c r="T62" s="27">
        <f>'Cena na poramnuvanje'!T62*'Sreden kurs'!$D$16</f>
        <v>0</v>
      </c>
      <c r="U62" s="27">
        <f>'Cena na poramnuvanje'!U62*'Sreden kurs'!$D$16</f>
        <v>0</v>
      </c>
      <c r="V62" s="27">
        <f>'Cena na poramnuvanje'!V62*'Sreden kurs'!$D$16</f>
        <v>0</v>
      </c>
      <c r="W62" s="27">
        <f>'Cena na poramnuvanje'!W62*'Sreden kurs'!$D$16</f>
        <v>0</v>
      </c>
      <c r="X62" s="27">
        <f>'Cena na poramnuvanje'!X62*'Sreden kurs'!$D$16</f>
        <v>0</v>
      </c>
      <c r="Y62" s="27">
        <f>'Cena na poramnuvanje'!Y62*'Sreden kurs'!$D$16</f>
        <v>0</v>
      </c>
      <c r="Z62" s="27">
        <f>'Cena na poramnuvanje'!Z62*'Sreden kurs'!$D$16</f>
        <v>0</v>
      </c>
      <c r="AA62" s="28">
        <f>'Cena na poramnuvanje'!AA62*'Sreden kurs'!$D$16</f>
        <v>0</v>
      </c>
    </row>
    <row r="63" spans="2:27" ht="15.75" thickBot="1" x14ac:dyDescent="0.3">
      <c r="B63" s="64"/>
      <c r="C63" s="9" t="s">
        <v>29</v>
      </c>
      <c r="D63" s="29">
        <f>'Cena na poramnuvanje'!D63*'Sreden kurs'!$D$16</f>
        <v>0</v>
      </c>
      <c r="E63" s="29">
        <f>'Cena na poramnuvanje'!E63*'Sreden kurs'!$D$16</f>
        <v>0</v>
      </c>
      <c r="F63" s="29">
        <f>'Cena na poramnuvanje'!F63*'Sreden kurs'!$D$16</f>
        <v>24737.205743999999</v>
      </c>
      <c r="G63" s="29">
        <f>'Cena na poramnuvanje'!G63*'Sreden kurs'!$D$16</f>
        <v>24585.500496000001</v>
      </c>
      <c r="H63" s="29">
        <f>'Cena na poramnuvanje'!H63*'Sreden kurs'!$D$16</f>
        <v>25358.827247999998</v>
      </c>
      <c r="I63" s="29">
        <f>'Cena na poramnuvanje'!I63*'Sreden kurs'!$D$16</f>
        <v>26890.063552</v>
      </c>
      <c r="J63" s="29">
        <f>'Cena na poramnuvanje'!J63*'Sreden kurs'!$D$16</f>
        <v>31750.798368</v>
      </c>
      <c r="K63" s="29">
        <f>'Cena na poramnuvanje'!K63*'Sreden kurs'!$D$16</f>
        <v>0</v>
      </c>
      <c r="L63" s="29">
        <f>'Cena na poramnuvanje'!L63*'Sreden kurs'!$D$16</f>
        <v>0</v>
      </c>
      <c r="M63" s="29">
        <f>'Cena na poramnuvanje'!M63*'Sreden kurs'!$D$16</f>
        <v>0</v>
      </c>
      <c r="N63" s="29">
        <f>'Cena na poramnuvanje'!N63*'Sreden kurs'!$D$16</f>
        <v>0</v>
      </c>
      <c r="O63" s="29">
        <f>'Cena na poramnuvanje'!O63*'Sreden kurs'!$D$16</f>
        <v>0</v>
      </c>
      <c r="P63" s="29">
        <f>'Cena na poramnuvanje'!P63*'Sreden kurs'!$D$16</f>
        <v>0</v>
      </c>
      <c r="Q63" s="29">
        <f>'Cena na poramnuvanje'!Q63*'Sreden kurs'!$D$16</f>
        <v>0</v>
      </c>
      <c r="R63" s="29">
        <f>'Cena na poramnuvanje'!R63*'Sreden kurs'!$D$16</f>
        <v>0</v>
      </c>
      <c r="S63" s="29">
        <f>'Cena na poramnuvanje'!S63*'Sreden kurs'!$D$16</f>
        <v>0</v>
      </c>
      <c r="T63" s="29">
        <f>'Cena na poramnuvanje'!T63*'Sreden kurs'!$D$16</f>
        <v>0</v>
      </c>
      <c r="U63" s="29">
        <f>'Cena na poramnuvanje'!U63*'Sreden kurs'!$D$16</f>
        <v>0</v>
      </c>
      <c r="V63" s="29">
        <f>'Cena na poramnuvanje'!V63*'Sreden kurs'!$D$16</f>
        <v>0</v>
      </c>
      <c r="W63" s="29">
        <f>'Cena na poramnuvanje'!W63*'Sreden kurs'!$D$16</f>
        <v>0</v>
      </c>
      <c r="X63" s="29">
        <f>'Cena na poramnuvanje'!X63*'Sreden kurs'!$D$16</f>
        <v>0</v>
      </c>
      <c r="Y63" s="29">
        <f>'Cena na poramnuvanje'!Y63*'Sreden kurs'!$D$16</f>
        <v>0</v>
      </c>
      <c r="Z63" s="29">
        <f>'Cena na poramnuvanje'!Z63*'Sreden kurs'!$D$16</f>
        <v>0</v>
      </c>
      <c r="AA63" s="30">
        <f>'Cena na poramnuvanje'!AA63*'Sreden kurs'!$D$16</f>
        <v>0</v>
      </c>
    </row>
    <row r="64" spans="2:27" ht="15.75" thickTop="1" x14ac:dyDescent="0.25">
      <c r="B64" s="62" t="str">
        <f>'Cena na poramnuvanje'!B64:B67</f>
        <v>16.12.2022</v>
      </c>
      <c r="C64" s="6" t="s">
        <v>26</v>
      </c>
      <c r="D64" s="27">
        <f>'Cena na poramnuvanje'!D64*'Sreden kurs'!$D$17</f>
        <v>27415.00935</v>
      </c>
      <c r="E64" s="27">
        <f>'Cena na poramnuvanje'!E64*'Sreden kurs'!$D$17</f>
        <v>27146.071469999999</v>
      </c>
      <c r="F64" s="27">
        <f>'Cena na poramnuvanje'!F64*'Sreden kurs'!$D$17</f>
        <v>0</v>
      </c>
      <c r="G64" s="27">
        <f>'Cena na poramnuvanje'!G64*'Sreden kurs'!$D$17</f>
        <v>0</v>
      </c>
      <c r="H64" s="27">
        <f>'Cena na poramnuvanje'!H64*'Sreden kurs'!$D$17</f>
        <v>0</v>
      </c>
      <c r="I64" s="27">
        <f>'Cena na poramnuvanje'!I64*'Sreden kurs'!$D$17</f>
        <v>0</v>
      </c>
      <c r="J64" s="27">
        <f>'Cena na poramnuvanje'!J64*'Sreden kurs'!$D$17</f>
        <v>0</v>
      </c>
      <c r="K64" s="27">
        <f>'Cena na poramnuvanje'!K64*'Sreden kurs'!$D$17</f>
        <v>0</v>
      </c>
      <c r="L64" s="27">
        <f>'Cena na poramnuvanje'!L64*'Sreden kurs'!$D$17</f>
        <v>0</v>
      </c>
      <c r="M64" s="27">
        <f>'Cena na poramnuvanje'!M64*'Sreden kurs'!$D$17</f>
        <v>52895.639819999997</v>
      </c>
      <c r="N64" s="27">
        <f>'Cena na poramnuvanje'!N64*'Sreden kurs'!$D$17</f>
        <v>0</v>
      </c>
      <c r="O64" s="27">
        <f>'Cena na poramnuvanje'!O64*'Sreden kurs'!$D$17</f>
        <v>0</v>
      </c>
      <c r="P64" s="27">
        <f>'Cena na poramnuvanje'!P64*'Sreden kurs'!$D$17</f>
        <v>0</v>
      </c>
      <c r="Q64" s="27">
        <f>'Cena na poramnuvanje'!Q64*'Sreden kurs'!$D$17</f>
        <v>0</v>
      </c>
      <c r="R64" s="27">
        <f>'Cena na poramnuvanje'!R64*'Sreden kurs'!$D$17</f>
        <v>0</v>
      </c>
      <c r="S64" s="27">
        <f>'Cena na poramnuvanje'!S64*'Sreden kurs'!$D$17</f>
        <v>0</v>
      </c>
      <c r="T64" s="27">
        <f>'Cena na poramnuvanje'!T64*'Sreden kurs'!$D$17</f>
        <v>44277.90789000001</v>
      </c>
      <c r="U64" s="27">
        <f>'Cena na poramnuvanje'!U64*'Sreden kurs'!$D$17</f>
        <v>0</v>
      </c>
      <c r="V64" s="27">
        <f>'Cena na poramnuvanje'!V64*'Sreden kurs'!$D$17</f>
        <v>0</v>
      </c>
      <c r="W64" s="27">
        <f>'Cena na poramnuvanje'!W64*'Sreden kurs'!$D$17</f>
        <v>0</v>
      </c>
      <c r="X64" s="27">
        <f>'Cena na poramnuvanje'!X64*'Sreden kurs'!$D$17</f>
        <v>0</v>
      </c>
      <c r="Y64" s="27">
        <f>'Cena na poramnuvanje'!Y64*'Sreden kurs'!$D$17</f>
        <v>0</v>
      </c>
      <c r="Z64" s="27">
        <f>'Cena na poramnuvanje'!Z64*'Sreden kurs'!$D$17</f>
        <v>0</v>
      </c>
      <c r="AA64" s="28">
        <f>'Cena na poramnuvanje'!AA64*'Sreden kurs'!$D$17</f>
        <v>0</v>
      </c>
    </row>
    <row r="65" spans="2:27" x14ac:dyDescent="0.25">
      <c r="B65" s="63"/>
      <c r="C65" s="6" t="s">
        <v>27</v>
      </c>
      <c r="D65" s="27">
        <f>'Cena na poramnuvanje'!D65*'Sreden kurs'!$D$17</f>
        <v>0</v>
      </c>
      <c r="E65" s="27">
        <f>'Cena na poramnuvanje'!E65*'Sreden kurs'!$D$17</f>
        <v>0</v>
      </c>
      <c r="F65" s="27">
        <f>'Cena na poramnuvanje'!F65*'Sreden kurs'!$D$17</f>
        <v>0</v>
      </c>
      <c r="G65" s="27">
        <f>'Cena na poramnuvanje'!G65*'Sreden kurs'!$D$17</f>
        <v>5121.5394900000001</v>
      </c>
      <c r="H65" s="27">
        <f>'Cena na poramnuvanje'!H65*'Sreden kurs'!$D$17</f>
        <v>5307.20532</v>
      </c>
      <c r="I65" s="27">
        <f>'Cena na poramnuvanje'!I65*'Sreden kurs'!$D$17</f>
        <v>5573.6758799999998</v>
      </c>
      <c r="J65" s="27">
        <f>'Cena na poramnuvanje'!J65*'Sreden kurs'!$D$17</f>
        <v>0</v>
      </c>
      <c r="K65" s="27">
        <f>'Cena na poramnuvanje'!K65*'Sreden kurs'!$D$17</f>
        <v>8485.730309999999</v>
      </c>
      <c r="L65" s="27">
        <f>'Cena na poramnuvanje'!L65*'Sreden kurs'!$D$17</f>
        <v>10066.665599999998</v>
      </c>
      <c r="M65" s="27">
        <f>'Cena na poramnuvanje'!M65*'Sreden kurs'!$D$17</f>
        <v>0</v>
      </c>
      <c r="N65" s="27">
        <f>'Cena na poramnuvanje'!N65*'Sreden kurs'!$D$17</f>
        <v>17102.845409999998</v>
      </c>
      <c r="O65" s="27">
        <f>'Cena na poramnuvanje'!O65*'Sreden kurs'!$D$17</f>
        <v>17224.360919999999</v>
      </c>
      <c r="P65" s="27">
        <f>'Cena na poramnuvanje'!P65*'Sreden kurs'!$D$17</f>
        <v>15595.312890000001</v>
      </c>
      <c r="Q65" s="27">
        <f>'Cena na poramnuvanje'!Q65*'Sreden kurs'!$D$17</f>
        <v>10086.439451914177</v>
      </c>
      <c r="R65" s="27">
        <f>'Cena na poramnuvanje'!R65*'Sreden kurs'!$D$17</f>
        <v>14544.234569999997</v>
      </c>
      <c r="S65" s="27">
        <f>'Cena na poramnuvanje'!S65*'Sreden kurs'!$D$17</f>
        <v>14345.615310000001</v>
      </c>
      <c r="T65" s="27">
        <f>'Cena na poramnuvanje'!T65*'Sreden kurs'!$D$17</f>
        <v>0</v>
      </c>
      <c r="U65" s="27">
        <f>'Cena na poramnuvanje'!U65*'Sreden kurs'!$D$17</f>
        <v>15574.957499999999</v>
      </c>
      <c r="V65" s="27">
        <f>'Cena na poramnuvanje'!V65*'Sreden kurs'!$D$17</f>
        <v>15173.401170000001</v>
      </c>
      <c r="W65" s="27">
        <f>'Cena na poramnuvanje'!W65*'Sreden kurs'!$D$17</f>
        <v>14443.074450000002</v>
      </c>
      <c r="X65" s="27">
        <f>'Cena na poramnuvanje'!X65*'Sreden kurs'!$D$17</f>
        <v>12312.543629999998</v>
      </c>
      <c r="Y65" s="27">
        <f>'Cena na poramnuvanje'!Y65*'Sreden kurs'!$D$17</f>
        <v>7614.4645801901133</v>
      </c>
      <c r="Z65" s="27">
        <f>'Cena na poramnuvanje'!Z65*'Sreden kurs'!$D$17</f>
        <v>5924.5470458466452</v>
      </c>
      <c r="AA65" s="28">
        <f>'Cena na poramnuvanje'!AA65*'Sreden kurs'!$D$17</f>
        <v>5323.9592856153331</v>
      </c>
    </row>
    <row r="66" spans="2:27" x14ac:dyDescent="0.25">
      <c r="B66" s="63"/>
      <c r="C66" s="6" t="s">
        <v>28</v>
      </c>
      <c r="D66" s="27">
        <f>'Cena na poramnuvanje'!D66*'Sreden kurs'!$D$17</f>
        <v>0</v>
      </c>
      <c r="E66" s="27">
        <f>'Cena na poramnuvanje'!E66*'Sreden kurs'!$D$17</f>
        <v>0</v>
      </c>
      <c r="F66" s="27">
        <f>'Cena na poramnuvanje'!F66*'Sreden kurs'!$D$17</f>
        <v>8815.7343599999986</v>
      </c>
      <c r="G66" s="27">
        <f>'Cena na poramnuvanje'!G66*'Sreden kurs'!$D$17</f>
        <v>0</v>
      </c>
      <c r="H66" s="27">
        <f>'Cena na poramnuvanje'!H66*'Sreden kurs'!$D$17</f>
        <v>0</v>
      </c>
      <c r="I66" s="27">
        <f>'Cena na poramnuvanje'!I66*'Sreden kurs'!$D$17</f>
        <v>0</v>
      </c>
      <c r="J66" s="27">
        <f>'Cena na poramnuvanje'!J66*'Sreden kurs'!$D$17</f>
        <v>10650.18678</v>
      </c>
      <c r="K66" s="27">
        <f>'Cena na poramnuvanje'!K66*'Sreden kurs'!$D$17</f>
        <v>0</v>
      </c>
      <c r="L66" s="27">
        <f>'Cena na poramnuvanje'!L66*'Sreden kurs'!$D$17</f>
        <v>0</v>
      </c>
      <c r="M66" s="27">
        <f>'Cena na poramnuvanje'!M66*'Sreden kurs'!$D$17</f>
        <v>0</v>
      </c>
      <c r="N66" s="27">
        <f>'Cena na poramnuvanje'!N66*'Sreden kurs'!$D$17</f>
        <v>0</v>
      </c>
      <c r="O66" s="27">
        <f>'Cena na poramnuvanje'!O66*'Sreden kurs'!$D$17</f>
        <v>0</v>
      </c>
      <c r="P66" s="27">
        <f>'Cena na poramnuvanje'!P66*'Sreden kurs'!$D$17</f>
        <v>0</v>
      </c>
      <c r="Q66" s="27">
        <f>'Cena na poramnuvanje'!Q66*'Sreden kurs'!$D$17</f>
        <v>0</v>
      </c>
      <c r="R66" s="27">
        <f>'Cena na poramnuvanje'!R66*'Sreden kurs'!$D$17</f>
        <v>0</v>
      </c>
      <c r="S66" s="27">
        <f>'Cena na poramnuvanje'!S66*'Sreden kurs'!$D$17</f>
        <v>0</v>
      </c>
      <c r="T66" s="27">
        <f>'Cena na poramnuvanje'!T66*'Sreden kurs'!$D$17</f>
        <v>0</v>
      </c>
      <c r="U66" s="27">
        <f>'Cena na poramnuvanje'!U66*'Sreden kurs'!$D$17</f>
        <v>0</v>
      </c>
      <c r="V66" s="27">
        <f>'Cena na poramnuvanje'!V66*'Sreden kurs'!$D$17</f>
        <v>0</v>
      </c>
      <c r="W66" s="27">
        <f>'Cena na poramnuvanje'!W66*'Sreden kurs'!$D$17</f>
        <v>0</v>
      </c>
      <c r="X66" s="27">
        <f>'Cena na poramnuvanje'!X66*'Sreden kurs'!$D$17</f>
        <v>0</v>
      </c>
      <c r="Y66" s="27">
        <f>'Cena na poramnuvanje'!Y66*'Sreden kurs'!$D$17</f>
        <v>0</v>
      </c>
      <c r="Z66" s="27">
        <f>'Cena na poramnuvanje'!Z66*'Sreden kurs'!$D$17</f>
        <v>0</v>
      </c>
      <c r="AA66" s="28">
        <f>'Cena na poramnuvanje'!AA66*'Sreden kurs'!$D$17</f>
        <v>0</v>
      </c>
    </row>
    <row r="67" spans="2:27" ht="15.75" thickBot="1" x14ac:dyDescent="0.3">
      <c r="B67" s="64"/>
      <c r="C67" s="9" t="s">
        <v>29</v>
      </c>
      <c r="D67" s="29">
        <f>'Cena na poramnuvanje'!D67*'Sreden kurs'!$D$17</f>
        <v>0</v>
      </c>
      <c r="E67" s="29">
        <f>'Cena na poramnuvanje'!E67*'Sreden kurs'!$D$17</f>
        <v>0</v>
      </c>
      <c r="F67" s="29">
        <f>'Cena na poramnuvanje'!F67*'Sreden kurs'!$D$17</f>
        <v>26446.58625</v>
      </c>
      <c r="G67" s="29">
        <f>'Cena na poramnuvanje'!G67*'Sreden kurs'!$D$17</f>
        <v>0</v>
      </c>
      <c r="H67" s="29">
        <f>'Cena na poramnuvanje'!H67*'Sreden kurs'!$D$17</f>
        <v>0</v>
      </c>
      <c r="I67" s="29">
        <f>'Cena na poramnuvanje'!I67*'Sreden kurs'!$D$17</f>
        <v>0</v>
      </c>
      <c r="J67" s="29">
        <f>'Cena na poramnuvanje'!J67*'Sreden kurs'!$D$17</f>
        <v>31950.56034</v>
      </c>
      <c r="K67" s="29">
        <f>'Cena na poramnuvanje'!K67*'Sreden kurs'!$D$17</f>
        <v>0</v>
      </c>
      <c r="L67" s="29">
        <f>'Cena na poramnuvanje'!L67*'Sreden kurs'!$D$17</f>
        <v>0</v>
      </c>
      <c r="M67" s="29">
        <f>'Cena na poramnuvanje'!M67*'Sreden kurs'!$D$17</f>
        <v>0</v>
      </c>
      <c r="N67" s="29">
        <f>'Cena na poramnuvanje'!N67*'Sreden kurs'!$D$17</f>
        <v>0</v>
      </c>
      <c r="O67" s="29">
        <f>'Cena na poramnuvanje'!O67*'Sreden kurs'!$D$17</f>
        <v>0</v>
      </c>
      <c r="P67" s="29">
        <f>'Cena na poramnuvanje'!P67*'Sreden kurs'!$D$17</f>
        <v>0</v>
      </c>
      <c r="Q67" s="29">
        <f>'Cena na poramnuvanje'!Q67*'Sreden kurs'!$D$17</f>
        <v>0</v>
      </c>
      <c r="R67" s="29">
        <f>'Cena na poramnuvanje'!R67*'Sreden kurs'!$D$17</f>
        <v>0</v>
      </c>
      <c r="S67" s="29">
        <f>'Cena na poramnuvanje'!S67*'Sreden kurs'!$D$17</f>
        <v>0</v>
      </c>
      <c r="T67" s="29">
        <f>'Cena na poramnuvanje'!T67*'Sreden kurs'!$D$17</f>
        <v>0</v>
      </c>
      <c r="U67" s="29">
        <f>'Cena na poramnuvanje'!U67*'Sreden kurs'!$D$17</f>
        <v>0</v>
      </c>
      <c r="V67" s="29">
        <f>'Cena na poramnuvanje'!V67*'Sreden kurs'!$D$17</f>
        <v>0</v>
      </c>
      <c r="W67" s="29">
        <f>'Cena na poramnuvanje'!W67*'Sreden kurs'!$D$17</f>
        <v>0</v>
      </c>
      <c r="X67" s="29">
        <f>'Cena na poramnuvanje'!X67*'Sreden kurs'!$D$17</f>
        <v>0</v>
      </c>
      <c r="Y67" s="29">
        <f>'Cena na poramnuvanje'!Y67*'Sreden kurs'!$D$17</f>
        <v>0</v>
      </c>
      <c r="Z67" s="29">
        <f>'Cena na poramnuvanje'!Z67*'Sreden kurs'!$D$17</f>
        <v>0</v>
      </c>
      <c r="AA67" s="30">
        <f>'Cena na poramnuvanje'!AA67*'Sreden kurs'!$D$17</f>
        <v>0</v>
      </c>
    </row>
    <row r="68" spans="2:27" ht="15.75" thickTop="1" x14ac:dyDescent="0.25">
      <c r="B68" s="62" t="str">
        <f>'Cena na poramnuvanje'!B68:B71</f>
        <v>17.12.2022</v>
      </c>
      <c r="C68" s="6" t="s">
        <v>26</v>
      </c>
      <c r="D68" s="27">
        <f>'Cena na poramnuvanje'!D68*'Sreden kurs'!$D$18</f>
        <v>25516.583910000005</v>
      </c>
      <c r="E68" s="27">
        <f>'Cena na poramnuvanje'!E68*'Sreden kurs'!$D$18</f>
        <v>0</v>
      </c>
      <c r="F68" s="27">
        <f>'Cena na poramnuvanje'!F68*'Sreden kurs'!$D$18</f>
        <v>0</v>
      </c>
      <c r="G68" s="27">
        <f>'Cena na poramnuvanje'!G68*'Sreden kurs'!$D$18</f>
        <v>0</v>
      </c>
      <c r="H68" s="27">
        <f>'Cena na poramnuvanje'!H68*'Sreden kurs'!$D$18</f>
        <v>0</v>
      </c>
      <c r="I68" s="27">
        <f>'Cena na poramnuvanje'!I68*'Sreden kurs'!$D$18</f>
        <v>0</v>
      </c>
      <c r="J68" s="27">
        <f>'Cena na poramnuvanje'!J68*'Sreden kurs'!$D$18</f>
        <v>0</v>
      </c>
      <c r="K68" s="27">
        <f>'Cena na poramnuvanje'!K68*'Sreden kurs'!$D$18</f>
        <v>0</v>
      </c>
      <c r="L68" s="27">
        <f>'Cena na poramnuvanje'!L68*'Sreden kurs'!$D$18</f>
        <v>0</v>
      </c>
      <c r="M68" s="27">
        <f>'Cena na poramnuvanje'!M68*'Sreden kurs'!$D$18</f>
        <v>0</v>
      </c>
      <c r="N68" s="27">
        <f>'Cena na poramnuvanje'!N68*'Sreden kurs'!$D$18</f>
        <v>0</v>
      </c>
      <c r="O68" s="27">
        <f>'Cena na poramnuvanje'!O68*'Sreden kurs'!$D$18</f>
        <v>0</v>
      </c>
      <c r="P68" s="27">
        <f>'Cena na poramnuvanje'!P68*'Sreden kurs'!$D$18</f>
        <v>0</v>
      </c>
      <c r="Q68" s="27">
        <f>'Cena na poramnuvanje'!Q68*'Sreden kurs'!$D$18</f>
        <v>0</v>
      </c>
      <c r="R68" s="27">
        <f>'Cena na poramnuvanje'!R68*'Sreden kurs'!$D$18</f>
        <v>0</v>
      </c>
      <c r="S68" s="27">
        <f>'Cena na poramnuvanje'!S68*'Sreden kurs'!$D$18</f>
        <v>0</v>
      </c>
      <c r="T68" s="27">
        <f>'Cena na poramnuvanje'!T68*'Sreden kurs'!$D$18</f>
        <v>0</v>
      </c>
      <c r="U68" s="27">
        <f>'Cena na poramnuvanje'!U68*'Sreden kurs'!$D$18</f>
        <v>0</v>
      </c>
      <c r="V68" s="27">
        <f>'Cena na poramnuvanje'!V68*'Sreden kurs'!$D$18</f>
        <v>0</v>
      </c>
      <c r="W68" s="27">
        <f>'Cena na poramnuvanje'!W68*'Sreden kurs'!$D$18</f>
        <v>0</v>
      </c>
      <c r="X68" s="27">
        <f>'Cena na poramnuvanje'!X68*'Sreden kurs'!$D$18</f>
        <v>0</v>
      </c>
      <c r="Y68" s="27">
        <f>'Cena na poramnuvanje'!Y68*'Sreden kurs'!$D$18</f>
        <v>0</v>
      </c>
      <c r="Z68" s="27">
        <f>'Cena na poramnuvanje'!Z68*'Sreden kurs'!$D$18</f>
        <v>0</v>
      </c>
      <c r="AA68" s="28">
        <f>'Cena na poramnuvanje'!AA68*'Sreden kurs'!$D$18</f>
        <v>0</v>
      </c>
    </row>
    <row r="69" spans="2:27" x14ac:dyDescent="0.25">
      <c r="B69" s="63"/>
      <c r="C69" s="6" t="s">
        <v>27</v>
      </c>
      <c r="D69" s="27">
        <f>'Cena na poramnuvanje'!D69*'Sreden kurs'!$D$18</f>
        <v>0</v>
      </c>
      <c r="E69" s="27">
        <f>'Cena na poramnuvanje'!E69*'Sreden kurs'!$D$18</f>
        <v>0</v>
      </c>
      <c r="F69" s="27">
        <f>'Cena na poramnuvanje'!F69*'Sreden kurs'!$D$18</f>
        <v>0</v>
      </c>
      <c r="G69" s="27">
        <f>'Cena na poramnuvanje'!G69*'Sreden kurs'!$D$18</f>
        <v>0</v>
      </c>
      <c r="H69" s="27">
        <f>'Cena na poramnuvanje'!H69*'Sreden kurs'!$D$18</f>
        <v>0</v>
      </c>
      <c r="I69" s="27">
        <f>'Cena na poramnuvanje'!I69*'Sreden kurs'!$D$18</f>
        <v>0</v>
      </c>
      <c r="J69" s="27">
        <f>'Cena na poramnuvanje'!J69*'Sreden kurs'!$D$18</f>
        <v>4211.7623459999995</v>
      </c>
      <c r="K69" s="27">
        <f>'Cena na poramnuvanje'!K69*'Sreden kurs'!$D$18</f>
        <v>4331.6227764000005</v>
      </c>
      <c r="L69" s="27">
        <f>'Cena na poramnuvanje'!L69*'Sreden kurs'!$D$18</f>
        <v>5394.4592472000004</v>
      </c>
      <c r="M69" s="27">
        <f>'Cena na poramnuvanje'!M69*'Sreden kurs'!$D$18</f>
        <v>5554.8280637999997</v>
      </c>
      <c r="N69" s="27">
        <f>'Cena na poramnuvanje'!N69*'Sreden kurs'!$D$18</f>
        <v>5691.9269824678358</v>
      </c>
      <c r="O69" s="27">
        <f>'Cena na poramnuvanje'!O69*'Sreden kurs'!$D$18</f>
        <v>5270.8994207999995</v>
      </c>
      <c r="P69" s="27">
        <f>'Cena na poramnuvanje'!P69*'Sreden kurs'!$D$18</f>
        <v>5004.7278786000006</v>
      </c>
      <c r="Q69" s="27">
        <f>'Cena na poramnuvanje'!Q69*'Sreden kurs'!$D$18</f>
        <v>4915.771421456021</v>
      </c>
      <c r="R69" s="27">
        <f>'Cena na poramnuvanje'!R69*'Sreden kurs'!$D$18</f>
        <v>5540.3028688169006</v>
      </c>
      <c r="S69" s="27">
        <f>'Cena na poramnuvanje'!S69*'Sreden kurs'!$D$18</f>
        <v>5853.497942384106</v>
      </c>
      <c r="T69" s="27">
        <f>'Cena na poramnuvanje'!T69*'Sreden kurs'!$D$18</f>
        <v>5653.2319974000002</v>
      </c>
      <c r="U69" s="27">
        <f>'Cena na poramnuvanje'!U69*'Sreden kurs'!$D$18</f>
        <v>6287.8036419083483</v>
      </c>
      <c r="V69" s="27">
        <f>'Cena na poramnuvanje'!V69*'Sreden kurs'!$D$18</f>
        <v>6133.2286284000002</v>
      </c>
      <c r="W69" s="27">
        <f>'Cena na poramnuvanje'!W69*'Sreden kurs'!$D$18</f>
        <v>5608.0993662000001</v>
      </c>
      <c r="X69" s="27">
        <f>'Cena na poramnuvanje'!X69*'Sreden kurs'!$D$18</f>
        <v>4971.4333145999999</v>
      </c>
      <c r="Y69" s="27">
        <f>'Cena na poramnuvanje'!Y69*'Sreden kurs'!$D$18</f>
        <v>5299.2121315199993</v>
      </c>
      <c r="Z69" s="27">
        <f>'Cena na poramnuvanje'!Z69*'Sreden kurs'!$D$18</f>
        <v>3918.9551526000005</v>
      </c>
      <c r="AA69" s="28">
        <f>'Cena na poramnuvanje'!AA69*'Sreden kurs'!$D$18</f>
        <v>4274.6267955317453</v>
      </c>
    </row>
    <row r="70" spans="2:27" x14ac:dyDescent="0.25">
      <c r="B70" s="63"/>
      <c r="C70" s="6" t="s">
        <v>28</v>
      </c>
      <c r="D70" s="27">
        <f>'Cena na poramnuvanje'!D70*'Sreden kurs'!$D$18</f>
        <v>0</v>
      </c>
      <c r="E70" s="27">
        <f>'Cena na poramnuvanje'!E70*'Sreden kurs'!$D$18</f>
        <v>8268.7666260000005</v>
      </c>
      <c r="F70" s="27">
        <f>'Cena na poramnuvanje'!F70*'Sreden kurs'!$D$18</f>
        <v>6867.3121079999992</v>
      </c>
      <c r="G70" s="27">
        <f>'Cena na poramnuvanje'!G70*'Sreden kurs'!$D$18</f>
        <v>5723.5821779999997</v>
      </c>
      <c r="H70" s="27">
        <f>'Cena na poramnuvanje'!H70*'Sreden kurs'!$D$18</f>
        <v>6042.963366</v>
      </c>
      <c r="I70" s="27">
        <f>'Cena na poramnuvanje'!I70*'Sreden kurs'!$D$18</f>
        <v>6802.5726779999995</v>
      </c>
      <c r="J70" s="27">
        <f>'Cena na poramnuvanje'!J70*'Sreden kurs'!$D$18</f>
        <v>0</v>
      </c>
      <c r="K70" s="27">
        <f>'Cena na poramnuvanje'!K70*'Sreden kurs'!$D$18</f>
        <v>0</v>
      </c>
      <c r="L70" s="27">
        <f>'Cena na poramnuvanje'!L70*'Sreden kurs'!$D$18</f>
        <v>0</v>
      </c>
      <c r="M70" s="27">
        <f>'Cena na poramnuvanje'!M70*'Sreden kurs'!$D$18</f>
        <v>0</v>
      </c>
      <c r="N70" s="27">
        <f>'Cena na poramnuvanje'!N70*'Sreden kurs'!$D$18</f>
        <v>0</v>
      </c>
      <c r="O70" s="27">
        <f>'Cena na poramnuvanje'!O70*'Sreden kurs'!$D$18</f>
        <v>0</v>
      </c>
      <c r="P70" s="27">
        <f>'Cena na poramnuvanje'!P70*'Sreden kurs'!$D$18</f>
        <v>0</v>
      </c>
      <c r="Q70" s="27">
        <f>'Cena na poramnuvanje'!Q70*'Sreden kurs'!$D$18</f>
        <v>0</v>
      </c>
      <c r="R70" s="27">
        <f>'Cena na poramnuvanje'!R70*'Sreden kurs'!$D$18</f>
        <v>0</v>
      </c>
      <c r="S70" s="27">
        <f>'Cena na poramnuvanje'!S70*'Sreden kurs'!$D$18</f>
        <v>0</v>
      </c>
      <c r="T70" s="27">
        <f>'Cena na poramnuvanje'!T70*'Sreden kurs'!$D$18</f>
        <v>0</v>
      </c>
      <c r="U70" s="27">
        <f>'Cena na poramnuvanje'!U70*'Sreden kurs'!$D$18</f>
        <v>0</v>
      </c>
      <c r="V70" s="27">
        <f>'Cena na poramnuvanje'!V70*'Sreden kurs'!$D$18</f>
        <v>0</v>
      </c>
      <c r="W70" s="27">
        <f>'Cena na poramnuvanje'!W70*'Sreden kurs'!$D$18</f>
        <v>0</v>
      </c>
      <c r="X70" s="27">
        <f>'Cena na poramnuvanje'!X70*'Sreden kurs'!$D$18</f>
        <v>0</v>
      </c>
      <c r="Y70" s="27">
        <f>'Cena na poramnuvanje'!Y70*'Sreden kurs'!$D$18</f>
        <v>0</v>
      </c>
      <c r="Z70" s="27">
        <f>'Cena na poramnuvanje'!Z70*'Sreden kurs'!$D$18</f>
        <v>0</v>
      </c>
      <c r="AA70" s="28">
        <f>'Cena na poramnuvanje'!AA70*'Sreden kurs'!$D$18</f>
        <v>0</v>
      </c>
    </row>
    <row r="71" spans="2:27" ht="15.75" thickBot="1" x14ac:dyDescent="0.3">
      <c r="B71" s="64"/>
      <c r="C71" s="9" t="s">
        <v>29</v>
      </c>
      <c r="D71" s="29">
        <f>'Cena na poramnuvanje'!D71*'Sreden kurs'!$D$18</f>
        <v>0</v>
      </c>
      <c r="E71" s="29">
        <f>'Cena na poramnuvanje'!E71*'Sreden kurs'!$D$18</f>
        <v>24806.299877999998</v>
      </c>
      <c r="F71" s="29">
        <f>'Cena na poramnuvanje'!F71*'Sreden kurs'!$D$18</f>
        <v>20601.936323999998</v>
      </c>
      <c r="G71" s="29">
        <f>'Cena na poramnuvanje'!G71*'Sreden kurs'!$D$18</f>
        <v>17170.129968000001</v>
      </c>
      <c r="H71" s="29">
        <f>'Cena na poramnuvanje'!H71*'Sreden kurs'!$D$18</f>
        <v>18128.273531999999</v>
      </c>
      <c r="I71" s="29">
        <f>'Cena na poramnuvanje'!I71*'Sreden kurs'!$D$18</f>
        <v>20407.718034000001</v>
      </c>
      <c r="J71" s="29">
        <f>'Cena na poramnuvanje'!J71*'Sreden kurs'!$D$18</f>
        <v>0</v>
      </c>
      <c r="K71" s="29">
        <f>'Cena na poramnuvanje'!K71*'Sreden kurs'!$D$18</f>
        <v>0</v>
      </c>
      <c r="L71" s="29">
        <f>'Cena na poramnuvanje'!L71*'Sreden kurs'!$D$18</f>
        <v>0</v>
      </c>
      <c r="M71" s="29">
        <f>'Cena na poramnuvanje'!M71*'Sreden kurs'!$D$18</f>
        <v>0</v>
      </c>
      <c r="N71" s="29">
        <f>'Cena na poramnuvanje'!N71*'Sreden kurs'!$D$18</f>
        <v>0</v>
      </c>
      <c r="O71" s="29">
        <f>'Cena na poramnuvanje'!O71*'Sreden kurs'!$D$18</f>
        <v>0</v>
      </c>
      <c r="P71" s="29">
        <f>'Cena na poramnuvanje'!P71*'Sreden kurs'!$D$18</f>
        <v>0</v>
      </c>
      <c r="Q71" s="29">
        <f>'Cena na poramnuvanje'!Q71*'Sreden kurs'!$D$18</f>
        <v>0</v>
      </c>
      <c r="R71" s="29">
        <f>'Cena na poramnuvanje'!R71*'Sreden kurs'!$D$18</f>
        <v>0</v>
      </c>
      <c r="S71" s="29">
        <f>'Cena na poramnuvanje'!S71*'Sreden kurs'!$D$18</f>
        <v>0</v>
      </c>
      <c r="T71" s="29">
        <f>'Cena na poramnuvanje'!T71*'Sreden kurs'!$D$18</f>
        <v>0</v>
      </c>
      <c r="U71" s="29">
        <f>'Cena na poramnuvanje'!U71*'Sreden kurs'!$D$18</f>
        <v>0</v>
      </c>
      <c r="V71" s="29">
        <f>'Cena na poramnuvanje'!V71*'Sreden kurs'!$D$18</f>
        <v>0</v>
      </c>
      <c r="W71" s="29">
        <f>'Cena na poramnuvanje'!W71*'Sreden kurs'!$D$18</f>
        <v>0</v>
      </c>
      <c r="X71" s="29">
        <f>'Cena na poramnuvanje'!X71*'Sreden kurs'!$D$18</f>
        <v>0</v>
      </c>
      <c r="Y71" s="29">
        <f>'Cena na poramnuvanje'!Y71*'Sreden kurs'!$D$18</f>
        <v>0</v>
      </c>
      <c r="Z71" s="29">
        <f>'Cena na poramnuvanje'!Z71*'Sreden kurs'!$D$18</f>
        <v>0</v>
      </c>
      <c r="AA71" s="30">
        <f>'Cena na poramnuvanje'!AA71*'Sreden kurs'!$D$18</f>
        <v>0</v>
      </c>
    </row>
    <row r="72" spans="2:27" ht="15.75" thickTop="1" x14ac:dyDescent="0.25">
      <c r="B72" s="62" t="str">
        <f>'Cena na poramnuvanje'!B72:B75</f>
        <v>18.12.2022</v>
      </c>
      <c r="C72" s="6" t="s">
        <v>26</v>
      </c>
      <c r="D72" s="27">
        <f>'Cena na poramnuvanje'!D72*'Sreden kurs'!$D$19</f>
        <v>0</v>
      </c>
      <c r="E72" s="27">
        <f>'Cena na poramnuvanje'!E72*'Sreden kurs'!$D$19</f>
        <v>0</v>
      </c>
      <c r="F72" s="27">
        <f>'Cena na poramnuvanje'!F72*'Sreden kurs'!$D$19</f>
        <v>0</v>
      </c>
      <c r="G72" s="27">
        <f>'Cena na poramnuvanje'!G72*'Sreden kurs'!$D$19</f>
        <v>0</v>
      </c>
      <c r="H72" s="27">
        <f>'Cena na poramnuvanje'!H72*'Sreden kurs'!$D$19</f>
        <v>0</v>
      </c>
      <c r="I72" s="27">
        <f>'Cena na poramnuvanje'!I72*'Sreden kurs'!$D$19</f>
        <v>0</v>
      </c>
      <c r="J72" s="27">
        <f>'Cena na poramnuvanje'!J72*'Sreden kurs'!$D$19</f>
        <v>0</v>
      </c>
      <c r="K72" s="27">
        <f>'Cena na poramnuvanje'!K72*'Sreden kurs'!$D$19</f>
        <v>0</v>
      </c>
      <c r="L72" s="27">
        <f>'Cena na poramnuvanje'!L72*'Sreden kurs'!$D$19</f>
        <v>0</v>
      </c>
      <c r="M72" s="27">
        <f>'Cena na poramnuvanje'!M72*'Sreden kurs'!$D$19</f>
        <v>0</v>
      </c>
      <c r="N72" s="27">
        <f>'Cena na poramnuvanje'!N72*'Sreden kurs'!$D$19</f>
        <v>0</v>
      </c>
      <c r="O72" s="27">
        <f>'Cena na poramnuvanje'!O72*'Sreden kurs'!$D$19</f>
        <v>0</v>
      </c>
      <c r="P72" s="27">
        <f>'Cena na poramnuvanje'!P72*'Sreden kurs'!$D$19</f>
        <v>0</v>
      </c>
      <c r="Q72" s="27">
        <f>'Cena na poramnuvanje'!Q72*'Sreden kurs'!$D$19</f>
        <v>0</v>
      </c>
      <c r="R72" s="27">
        <f>'Cena na poramnuvanje'!R72*'Sreden kurs'!$D$19</f>
        <v>0</v>
      </c>
      <c r="S72" s="27">
        <f>'Cena na poramnuvanje'!S72*'Sreden kurs'!$D$19</f>
        <v>22183.428114000002</v>
      </c>
      <c r="T72" s="27">
        <f>'Cena na poramnuvanje'!T72*'Sreden kurs'!$D$19</f>
        <v>0</v>
      </c>
      <c r="U72" s="27">
        <f>'Cena na poramnuvanje'!U72*'Sreden kurs'!$D$19</f>
        <v>0</v>
      </c>
      <c r="V72" s="27">
        <f>'Cena na poramnuvanje'!V72*'Sreden kurs'!$D$19</f>
        <v>0</v>
      </c>
      <c r="W72" s="27">
        <f>'Cena na poramnuvanje'!W72*'Sreden kurs'!$D$19</f>
        <v>0</v>
      </c>
      <c r="X72" s="27">
        <f>'Cena na poramnuvanje'!X72*'Sreden kurs'!$D$19</f>
        <v>0</v>
      </c>
      <c r="Y72" s="27">
        <f>'Cena na poramnuvanje'!Y72*'Sreden kurs'!$D$19</f>
        <v>0</v>
      </c>
      <c r="Z72" s="27">
        <f>'Cena na poramnuvanje'!Z72*'Sreden kurs'!$D$19</f>
        <v>0</v>
      </c>
      <c r="AA72" s="27">
        <f>'Cena na poramnuvanje'!AA72*'Sreden kurs'!$D$19</f>
        <v>0</v>
      </c>
    </row>
    <row r="73" spans="2:27" x14ac:dyDescent="0.25">
      <c r="B73" s="63"/>
      <c r="C73" s="6" t="s">
        <v>27</v>
      </c>
      <c r="D73" s="27">
        <f>'Cena na poramnuvanje'!D73*'Sreden kurs'!$D$19</f>
        <v>0</v>
      </c>
      <c r="E73" s="27">
        <f>'Cena na poramnuvanje'!E73*'Sreden kurs'!$D$19</f>
        <v>0</v>
      </c>
      <c r="F73" s="27">
        <f>'Cena na poramnuvanje'!F73*'Sreden kurs'!$D$19</f>
        <v>0</v>
      </c>
      <c r="G73" s="27">
        <f>'Cena na poramnuvanje'!G73*'Sreden kurs'!$D$19</f>
        <v>0</v>
      </c>
      <c r="H73" s="27">
        <f>'Cena na poramnuvanje'!H73*'Sreden kurs'!$D$19</f>
        <v>0</v>
      </c>
      <c r="I73" s="27">
        <f>'Cena na poramnuvanje'!I73*'Sreden kurs'!$D$19</f>
        <v>0</v>
      </c>
      <c r="J73" s="27">
        <f>'Cena na poramnuvanje'!J73*'Sreden kurs'!$D$19</f>
        <v>3109.3423379999995</v>
      </c>
      <c r="K73" s="27">
        <f>'Cena na poramnuvanje'!K73*'Sreden kurs'!$D$19</f>
        <v>3310.4045105999994</v>
      </c>
      <c r="L73" s="27">
        <f>'Cena na poramnuvanje'!L73*'Sreden kurs'!$D$19</f>
        <v>3849.2215379999993</v>
      </c>
      <c r="M73" s="27">
        <f>'Cena na poramnuvanje'!M73*'Sreden kurs'!$D$19</f>
        <v>3744.8985708</v>
      </c>
      <c r="N73" s="27">
        <f>'Cena na poramnuvanje'!N73*'Sreden kurs'!$D$19</f>
        <v>6761.8793219999998</v>
      </c>
      <c r="O73" s="27">
        <f>'Cena na poramnuvanje'!O73*'Sreden kurs'!$D$19</f>
        <v>6341.9978759999995</v>
      </c>
      <c r="P73" s="27">
        <f>'Cena na poramnuvanje'!P73*'Sreden kurs'!$D$19</f>
        <v>7243.4173680000004</v>
      </c>
      <c r="Q73" s="27">
        <f>'Cena na poramnuvanje'!Q73*'Sreden kurs'!$D$19</f>
        <v>6919.1036519999998</v>
      </c>
      <c r="R73" s="27">
        <f>'Cena na poramnuvanje'!R73*'Sreden kurs'!$D$19</f>
        <v>7075.0948500000004</v>
      </c>
      <c r="S73" s="27">
        <f>'Cena na poramnuvanje'!S73*'Sreden kurs'!$D$19</f>
        <v>0</v>
      </c>
      <c r="T73" s="27">
        <f>'Cena na poramnuvanje'!T73*'Sreden kurs'!$D$19</f>
        <v>7231.0860479999983</v>
      </c>
      <c r="U73" s="27">
        <f>'Cena na poramnuvanje'!U73*'Sreden kurs'!$D$19</f>
        <v>4993.062034651527</v>
      </c>
      <c r="V73" s="27">
        <f>'Cena na poramnuvanje'!V73*'Sreden kurs'!$D$19</f>
        <v>4649.4261159545449</v>
      </c>
      <c r="W73" s="27">
        <f>'Cena na poramnuvanje'!W73*'Sreden kurs'!$D$19</f>
        <v>4479.3963888106864</v>
      </c>
      <c r="X73" s="27">
        <f>'Cena na poramnuvanje'!X73*'Sreden kurs'!$D$19</f>
        <v>4037.5628811306938</v>
      </c>
      <c r="Y73" s="27">
        <f>'Cena na poramnuvanje'!Y73*'Sreden kurs'!$D$19</f>
        <v>3204.52702427248</v>
      </c>
      <c r="Z73" s="27">
        <f>'Cena na poramnuvanje'!Z73*'Sreden kurs'!$D$19</f>
        <v>2915.7505532692103</v>
      </c>
      <c r="AA73" s="27">
        <f>'Cena na poramnuvanje'!AA73*'Sreden kurs'!$D$19</f>
        <v>2011.4934434605645</v>
      </c>
    </row>
    <row r="74" spans="2:27" x14ac:dyDescent="0.25">
      <c r="B74" s="63"/>
      <c r="C74" s="6" t="s">
        <v>28</v>
      </c>
      <c r="D74" s="27">
        <f>'Cena na poramnuvanje'!D74*'Sreden kurs'!$D$19</f>
        <v>5153.8751940000002</v>
      </c>
      <c r="E74" s="27">
        <f>'Cena na poramnuvanje'!E74*'Sreden kurs'!$D$19</f>
        <v>4723.5121259999996</v>
      </c>
      <c r="F74" s="27">
        <f>'Cena na poramnuvanje'!F74*'Sreden kurs'!$D$19</f>
        <v>4566.9043619999993</v>
      </c>
      <c r="G74" s="27">
        <f>'Cena na poramnuvanje'!G74*'Sreden kurs'!$D$19</f>
        <v>3992.8814160000002</v>
      </c>
      <c r="H74" s="27">
        <f>'Cena na poramnuvanje'!H74*'Sreden kurs'!$D$19</f>
        <v>4407.8303339999993</v>
      </c>
      <c r="I74" s="27">
        <f>'Cena na poramnuvanje'!I74*'Sreden kurs'!$D$19</f>
        <v>4505.8643279999997</v>
      </c>
      <c r="J74" s="27">
        <f>'Cena na poramnuvanje'!J74*'Sreden kurs'!$D$19</f>
        <v>0</v>
      </c>
      <c r="K74" s="27">
        <f>'Cena na poramnuvanje'!K74*'Sreden kurs'!$D$19</f>
        <v>0</v>
      </c>
      <c r="L74" s="27">
        <f>'Cena na poramnuvanje'!L74*'Sreden kurs'!$D$19</f>
        <v>0</v>
      </c>
      <c r="M74" s="27">
        <f>'Cena na poramnuvanje'!M74*'Sreden kurs'!$D$19</f>
        <v>0</v>
      </c>
      <c r="N74" s="27">
        <f>'Cena na poramnuvanje'!N74*'Sreden kurs'!$D$19</f>
        <v>0</v>
      </c>
      <c r="O74" s="27">
        <f>'Cena na poramnuvanje'!O74*'Sreden kurs'!$D$19</f>
        <v>0</v>
      </c>
      <c r="P74" s="27">
        <f>'Cena na poramnuvanje'!P74*'Sreden kurs'!$D$19</f>
        <v>0</v>
      </c>
      <c r="Q74" s="27">
        <f>'Cena na poramnuvanje'!Q74*'Sreden kurs'!$D$19</f>
        <v>0</v>
      </c>
      <c r="R74" s="27">
        <f>'Cena na poramnuvanje'!R74*'Sreden kurs'!$D$19</f>
        <v>0</v>
      </c>
      <c r="S74" s="27">
        <f>'Cena na poramnuvanje'!S74*'Sreden kurs'!$D$19</f>
        <v>0</v>
      </c>
      <c r="T74" s="27">
        <f>'Cena na poramnuvanje'!T74*'Sreden kurs'!$D$19</f>
        <v>0</v>
      </c>
      <c r="U74" s="27">
        <f>'Cena na poramnuvanje'!U74*'Sreden kurs'!$D$19</f>
        <v>0</v>
      </c>
      <c r="V74" s="27">
        <f>'Cena na poramnuvanje'!V74*'Sreden kurs'!$D$19</f>
        <v>0</v>
      </c>
      <c r="W74" s="27">
        <f>'Cena na poramnuvanje'!W74*'Sreden kurs'!$D$19</f>
        <v>0</v>
      </c>
      <c r="X74" s="27">
        <f>'Cena na poramnuvanje'!X74*'Sreden kurs'!$D$19</f>
        <v>0</v>
      </c>
      <c r="Y74" s="27">
        <f>'Cena na poramnuvanje'!Y74*'Sreden kurs'!$D$19</f>
        <v>0</v>
      </c>
      <c r="Z74" s="27">
        <f>'Cena na poramnuvanje'!Z74*'Sreden kurs'!$D$19</f>
        <v>0</v>
      </c>
      <c r="AA74" s="27">
        <f>'Cena na poramnuvanje'!AA74*'Sreden kurs'!$D$19</f>
        <v>0</v>
      </c>
    </row>
    <row r="75" spans="2:27" ht="15.75" thickBot="1" x14ac:dyDescent="0.3">
      <c r="B75" s="64"/>
      <c r="C75" s="9" t="s">
        <v>29</v>
      </c>
      <c r="D75" s="29">
        <f>'Cena na poramnuvanje'!D75*'Sreden kurs'!$D$19</f>
        <v>15461.625582000001</v>
      </c>
      <c r="E75" s="29">
        <f>'Cena na poramnuvanje'!E75*'Sreden kurs'!$D$19</f>
        <v>14169.919811999998</v>
      </c>
      <c r="F75" s="29">
        <f>'Cena na poramnuvanje'!F75*'Sreden kurs'!$D$19</f>
        <v>13700.096519999999</v>
      </c>
      <c r="G75" s="29">
        <f>'Cena na poramnuvanje'!G75*'Sreden kurs'!$D$19</f>
        <v>11978.027682</v>
      </c>
      <c r="H75" s="29">
        <f>'Cena na poramnuvanje'!H75*'Sreden kurs'!$D$19</f>
        <v>13223.491001999999</v>
      </c>
      <c r="I75" s="29">
        <f>'Cena na poramnuvanje'!I75*'Sreden kurs'!$D$19</f>
        <v>13516.976417999998</v>
      </c>
      <c r="J75" s="29">
        <f>'Cena na poramnuvanje'!J75*'Sreden kurs'!$D$19</f>
        <v>0</v>
      </c>
      <c r="K75" s="29">
        <f>'Cena na poramnuvanje'!K75*'Sreden kurs'!$D$19</f>
        <v>0</v>
      </c>
      <c r="L75" s="29">
        <f>'Cena na poramnuvanje'!L75*'Sreden kurs'!$D$19</f>
        <v>0</v>
      </c>
      <c r="M75" s="29">
        <f>'Cena na poramnuvanje'!M75*'Sreden kurs'!$D$19</f>
        <v>0</v>
      </c>
      <c r="N75" s="29">
        <f>'Cena na poramnuvanje'!N75*'Sreden kurs'!$D$19</f>
        <v>0</v>
      </c>
      <c r="O75" s="29">
        <f>'Cena na poramnuvanje'!O75*'Sreden kurs'!$D$19</f>
        <v>0</v>
      </c>
      <c r="P75" s="29">
        <f>'Cena na poramnuvanje'!P75*'Sreden kurs'!$D$19</f>
        <v>0</v>
      </c>
      <c r="Q75" s="29">
        <f>'Cena na poramnuvanje'!Q75*'Sreden kurs'!$D$19</f>
        <v>0</v>
      </c>
      <c r="R75" s="29">
        <f>'Cena na poramnuvanje'!R75*'Sreden kurs'!$D$19</f>
        <v>0</v>
      </c>
      <c r="S75" s="29">
        <f>'Cena na poramnuvanje'!S75*'Sreden kurs'!$D$19</f>
        <v>0</v>
      </c>
      <c r="T75" s="29">
        <f>'Cena na poramnuvanje'!T75*'Sreden kurs'!$D$19</f>
        <v>0</v>
      </c>
      <c r="U75" s="29">
        <f>'Cena na poramnuvanje'!U75*'Sreden kurs'!$D$19</f>
        <v>0</v>
      </c>
      <c r="V75" s="29">
        <f>'Cena na poramnuvanje'!V75*'Sreden kurs'!$D$19</f>
        <v>0</v>
      </c>
      <c r="W75" s="29">
        <f>'Cena na poramnuvanje'!W75*'Sreden kurs'!$D$19</f>
        <v>0</v>
      </c>
      <c r="X75" s="29">
        <f>'Cena na poramnuvanje'!X75*'Sreden kurs'!$D$19</f>
        <v>0</v>
      </c>
      <c r="Y75" s="29">
        <f>'Cena na poramnuvanje'!Y75*'Sreden kurs'!$D$19</f>
        <v>0</v>
      </c>
      <c r="Z75" s="29">
        <f>'Cena na poramnuvanje'!Z75*'Sreden kurs'!$D$19</f>
        <v>0</v>
      </c>
      <c r="AA75" s="29">
        <f>'Cena na poramnuvanje'!AA75*'Sreden kurs'!$D$19</f>
        <v>0</v>
      </c>
    </row>
    <row r="76" spans="2:27" ht="15.75" thickTop="1" x14ac:dyDescent="0.25">
      <c r="B76" s="62" t="str">
        <f>'Cena na poramnuvanje'!B76:B79</f>
        <v>19.12.2022</v>
      </c>
      <c r="C76" s="6" t="s">
        <v>26</v>
      </c>
      <c r="D76" s="27">
        <f>'Cena na poramnuvanje'!D76*'Sreden kurs'!$D$20</f>
        <v>8212.0425539999997</v>
      </c>
      <c r="E76" s="27">
        <f>'Cena na poramnuvanje'!E76*'Sreden kurs'!$D$20</f>
        <v>0</v>
      </c>
      <c r="F76" s="27">
        <f>'Cena na poramnuvanje'!F76*'Sreden kurs'!$D$20</f>
        <v>0</v>
      </c>
      <c r="G76" s="27">
        <f>'Cena na poramnuvanje'!G76*'Sreden kurs'!$D$20</f>
        <v>0</v>
      </c>
      <c r="H76" s="27">
        <f>'Cena na poramnuvanje'!H76*'Sreden kurs'!$D$20</f>
        <v>0</v>
      </c>
      <c r="I76" s="27">
        <f>'Cena na poramnuvanje'!I76*'Sreden kurs'!$D$20</f>
        <v>0</v>
      </c>
      <c r="J76" s="27">
        <f>'Cena na poramnuvanje'!J76*'Sreden kurs'!$D$20</f>
        <v>0</v>
      </c>
      <c r="K76" s="27">
        <f>'Cena na poramnuvanje'!K76*'Sreden kurs'!$D$20</f>
        <v>19236.1193208</v>
      </c>
      <c r="L76" s="27">
        <f>'Cena na poramnuvanje'!L76*'Sreden kurs'!$D$20</f>
        <v>0</v>
      </c>
      <c r="M76" s="27">
        <f>'Cena na poramnuvanje'!M76*'Sreden kurs'!$D$20</f>
        <v>23041.071419999997</v>
      </c>
      <c r="N76" s="27">
        <f>'Cena na poramnuvanje'!N76*'Sreden kurs'!$D$20</f>
        <v>0</v>
      </c>
      <c r="O76" s="27">
        <f>'Cena na poramnuvanje'!O76*'Sreden kurs'!$D$20</f>
        <v>20958.155159492955</v>
      </c>
      <c r="P76" s="27">
        <f>'Cena na poramnuvanje'!P76*'Sreden kurs'!$D$20</f>
        <v>19930.290428</v>
      </c>
      <c r="Q76" s="27">
        <f>'Cena na poramnuvanje'!Q76*'Sreden kurs'!$D$20</f>
        <v>22732.788419999997</v>
      </c>
      <c r="R76" s="27">
        <f>'Cena na poramnuvanje'!R76*'Sreden kurs'!$D$20</f>
        <v>23068.816889999998</v>
      </c>
      <c r="S76" s="27">
        <f>'Cena na poramnuvanje'!S76*'Sreden kurs'!$D$20</f>
        <v>26365.595291999995</v>
      </c>
      <c r="T76" s="27">
        <f>'Cena na poramnuvanje'!T76*'Sreden kurs'!$D$20</f>
        <v>27375.5304</v>
      </c>
      <c r="U76" s="27">
        <f>'Cena na poramnuvanje'!U76*'Sreden kurs'!$D$20</f>
        <v>24756.938617319462</v>
      </c>
      <c r="V76" s="27">
        <f>'Cena na poramnuvanje'!V76*'Sreden kurs'!$D$20</f>
        <v>25657.358094223211</v>
      </c>
      <c r="W76" s="27">
        <f>'Cena na poramnuvanje'!W76*'Sreden kurs'!$D$20</f>
        <v>25225.143688536584</v>
      </c>
      <c r="X76" s="27">
        <f>'Cena na poramnuvanje'!X76*'Sreden kurs'!$D$20</f>
        <v>25699.400525482321</v>
      </c>
      <c r="Y76" s="27">
        <f>'Cena na poramnuvanje'!Y76*'Sreden kurs'!$D$20</f>
        <v>16881.972612905662</v>
      </c>
      <c r="Z76" s="27">
        <f>'Cena na poramnuvanje'!Z76*'Sreden kurs'!$D$20</f>
        <v>14069.465016819013</v>
      </c>
      <c r="AA76" s="28">
        <f>'Cena na poramnuvanje'!AA76*'Sreden kurs'!$D$20</f>
        <v>10703.071954999999</v>
      </c>
    </row>
    <row r="77" spans="2:27" x14ac:dyDescent="0.25">
      <c r="B77" s="63"/>
      <c r="C77" s="6" t="s">
        <v>27</v>
      </c>
      <c r="D77" s="27">
        <f>'Cena na poramnuvanje'!D77*'Sreden kurs'!$D$20</f>
        <v>0</v>
      </c>
      <c r="E77" s="27">
        <f>'Cena na poramnuvanje'!E77*'Sreden kurs'!$D$20</f>
        <v>2477.3621880000001</v>
      </c>
      <c r="F77" s="27">
        <f>'Cena na poramnuvanje'!F77*'Sreden kurs'!$D$20</f>
        <v>0</v>
      </c>
      <c r="G77" s="27">
        <f>'Cena na poramnuvanje'!G77*'Sreden kurs'!$D$20</f>
        <v>0</v>
      </c>
      <c r="H77" s="27">
        <f>'Cena na poramnuvanje'!H77*'Sreden kurs'!$D$20</f>
        <v>0</v>
      </c>
      <c r="I77" s="27">
        <f>'Cena na poramnuvanje'!I77*'Sreden kurs'!$D$20</f>
        <v>0</v>
      </c>
      <c r="J77" s="27">
        <f>'Cena na poramnuvanje'!J77*'Sreden kurs'!$D$20</f>
        <v>3616.1595899999993</v>
      </c>
      <c r="K77" s="27">
        <f>'Cena na poramnuvanje'!K77*'Sreden kurs'!$D$20</f>
        <v>0</v>
      </c>
      <c r="L77" s="27">
        <f>'Cena na poramnuvanje'!L77*'Sreden kurs'!$D$20</f>
        <v>0</v>
      </c>
      <c r="M77" s="27">
        <f>'Cena na poramnuvanje'!M77*'Sreden kurs'!$D$20</f>
        <v>0</v>
      </c>
      <c r="N77" s="27">
        <f>'Cena na poramnuvanje'!N77*'Sreden kurs'!$D$20</f>
        <v>5271.9917435934522</v>
      </c>
      <c r="O77" s="27">
        <f>'Cena na poramnuvanje'!O77*'Sreden kurs'!$D$20</f>
        <v>0</v>
      </c>
      <c r="P77" s="27">
        <f>'Cena na poramnuvanje'!P77*'Sreden kurs'!$D$20</f>
        <v>0</v>
      </c>
      <c r="Q77" s="27">
        <f>'Cena na poramnuvanje'!Q77*'Sreden kurs'!$D$20</f>
        <v>0</v>
      </c>
      <c r="R77" s="27">
        <f>'Cena na poramnuvanje'!R77*'Sreden kurs'!$D$20</f>
        <v>0</v>
      </c>
      <c r="S77" s="27">
        <f>'Cena na poramnuvanje'!S77*'Sreden kurs'!$D$20</f>
        <v>0</v>
      </c>
      <c r="T77" s="27">
        <f>'Cena na poramnuvanje'!T77*'Sreden kurs'!$D$20</f>
        <v>0</v>
      </c>
      <c r="U77" s="27">
        <f>'Cena na poramnuvanje'!U77*'Sreden kurs'!$D$20</f>
        <v>0</v>
      </c>
      <c r="V77" s="27">
        <f>'Cena na poramnuvanje'!V77*'Sreden kurs'!$D$20</f>
        <v>0</v>
      </c>
      <c r="W77" s="27">
        <f>'Cena na poramnuvanje'!W77*'Sreden kurs'!$D$20</f>
        <v>0</v>
      </c>
      <c r="X77" s="27">
        <f>'Cena na poramnuvanje'!X77*'Sreden kurs'!$D$20</f>
        <v>0</v>
      </c>
      <c r="Y77" s="27">
        <f>'Cena na poramnuvanje'!Y77*'Sreden kurs'!$D$20</f>
        <v>0</v>
      </c>
      <c r="Z77" s="27">
        <f>'Cena na poramnuvanje'!Z77*'Sreden kurs'!$D$20</f>
        <v>0</v>
      </c>
      <c r="AA77" s="28">
        <f>'Cena na poramnuvanje'!AA77*'Sreden kurs'!$D$20</f>
        <v>0</v>
      </c>
    </row>
    <row r="78" spans="2:27" ht="24" customHeight="1" x14ac:dyDescent="0.25">
      <c r="B78" s="63"/>
      <c r="C78" s="6" t="s">
        <v>28</v>
      </c>
      <c r="D78" s="27">
        <f>'Cena na poramnuvanje'!D78*'Sreden kurs'!$D$20</f>
        <v>0</v>
      </c>
      <c r="E78" s="27">
        <f>'Cena na poramnuvanje'!E78*'Sreden kurs'!$D$20</f>
        <v>0</v>
      </c>
      <c r="F78" s="27">
        <f>'Cena na poramnuvanje'!F78*'Sreden kurs'!$D$20</f>
        <v>2092.625004</v>
      </c>
      <c r="G78" s="27">
        <f>'Cena na poramnuvanje'!G78*'Sreden kurs'!$D$20</f>
        <v>1999.5235379999999</v>
      </c>
      <c r="H78" s="27">
        <f>'Cena na poramnuvanje'!H78*'Sreden kurs'!$D$20</f>
        <v>2460.7149059999997</v>
      </c>
      <c r="I78" s="27">
        <f>'Cena na poramnuvanje'!I78*'Sreden kurs'!$D$20</f>
        <v>3363.9840960000001</v>
      </c>
      <c r="J78" s="27">
        <f>'Cena na poramnuvanje'!J78*'Sreden kurs'!$D$20</f>
        <v>0</v>
      </c>
      <c r="K78" s="27">
        <f>'Cena na poramnuvanje'!K78*'Sreden kurs'!$D$20</f>
        <v>0</v>
      </c>
      <c r="L78" s="27">
        <f>'Cena na poramnuvanje'!L78*'Sreden kurs'!$D$20</f>
        <v>8003.0266799999999</v>
      </c>
      <c r="M78" s="27">
        <f>'Cena na poramnuvanje'!M78*'Sreden kurs'!$D$20</f>
        <v>0</v>
      </c>
      <c r="N78" s="27">
        <f>'Cena na poramnuvanje'!N78*'Sreden kurs'!$D$20</f>
        <v>0</v>
      </c>
      <c r="O78" s="27">
        <f>'Cena na poramnuvanje'!O78*'Sreden kurs'!$D$20</f>
        <v>0</v>
      </c>
      <c r="P78" s="27">
        <f>'Cena na poramnuvanje'!P78*'Sreden kurs'!$D$20</f>
        <v>0</v>
      </c>
      <c r="Q78" s="27">
        <f>'Cena na poramnuvanje'!Q78*'Sreden kurs'!$D$20</f>
        <v>0</v>
      </c>
      <c r="R78" s="27">
        <f>'Cena na poramnuvanje'!R78*'Sreden kurs'!$D$20</f>
        <v>0</v>
      </c>
      <c r="S78" s="27">
        <f>'Cena na poramnuvanje'!S78*'Sreden kurs'!$D$20</f>
        <v>0</v>
      </c>
      <c r="T78" s="27">
        <f>'Cena na poramnuvanje'!T78*'Sreden kurs'!$D$20</f>
        <v>0</v>
      </c>
      <c r="U78" s="27">
        <f>'Cena na poramnuvanje'!U78*'Sreden kurs'!$D$20</f>
        <v>0</v>
      </c>
      <c r="V78" s="27">
        <f>'Cena na poramnuvanje'!V78*'Sreden kurs'!$D$20</f>
        <v>0</v>
      </c>
      <c r="W78" s="27">
        <f>'Cena na poramnuvanje'!W78*'Sreden kurs'!$D$20</f>
        <v>0</v>
      </c>
      <c r="X78" s="27">
        <f>'Cena na poramnuvanje'!X78*'Sreden kurs'!$D$20</f>
        <v>0</v>
      </c>
      <c r="Y78" s="27">
        <f>'Cena na poramnuvanje'!Y78*'Sreden kurs'!$D$20</f>
        <v>0</v>
      </c>
      <c r="Z78" s="27">
        <f>'Cena na poramnuvanje'!Z78*'Sreden kurs'!$D$20</f>
        <v>0</v>
      </c>
      <c r="AA78" s="28">
        <f>'Cena na poramnuvanje'!AA78*'Sreden kurs'!$D$20</f>
        <v>0</v>
      </c>
    </row>
    <row r="79" spans="2:27" ht="15.75" thickBot="1" x14ac:dyDescent="0.3">
      <c r="B79" s="64"/>
      <c r="C79" s="9" t="s">
        <v>29</v>
      </c>
      <c r="D79" s="29">
        <f>'Cena na poramnuvanje'!D79*'Sreden kurs'!$D$20</f>
        <v>0</v>
      </c>
      <c r="E79" s="29">
        <f>'Cena na poramnuvanje'!E79*'Sreden kurs'!$D$20</f>
        <v>0</v>
      </c>
      <c r="F79" s="29">
        <f>'Cena na poramnuvanje'!F79*'Sreden kurs'!$D$20</f>
        <v>6277.8750119999995</v>
      </c>
      <c r="G79" s="29">
        <f>'Cena na poramnuvanje'!G79*'Sreden kurs'!$D$20</f>
        <v>5998.5706140000002</v>
      </c>
      <c r="H79" s="29">
        <f>'Cena na poramnuvanje'!H79*'Sreden kurs'!$D$20</f>
        <v>7382.1447179999996</v>
      </c>
      <c r="I79" s="29">
        <f>'Cena na poramnuvanje'!I79*'Sreden kurs'!$D$20</f>
        <v>10091.335721999998</v>
      </c>
      <c r="J79" s="29">
        <f>'Cena na poramnuvanje'!J79*'Sreden kurs'!$D$20</f>
        <v>0</v>
      </c>
      <c r="K79" s="29">
        <f>'Cena na poramnuvanje'!K79*'Sreden kurs'!$D$20</f>
        <v>0</v>
      </c>
      <c r="L79" s="29">
        <f>'Cena na poramnuvanje'!L79*'Sreden kurs'!$D$20</f>
        <v>24008.463473999996</v>
      </c>
      <c r="M79" s="29">
        <f>'Cena na poramnuvanje'!M79*'Sreden kurs'!$D$20</f>
        <v>0</v>
      </c>
      <c r="N79" s="29">
        <f>'Cena na poramnuvanje'!N79*'Sreden kurs'!$D$20</f>
        <v>0</v>
      </c>
      <c r="O79" s="29">
        <f>'Cena na poramnuvanje'!O79*'Sreden kurs'!$D$20</f>
        <v>0</v>
      </c>
      <c r="P79" s="29">
        <f>'Cena na poramnuvanje'!P79*'Sreden kurs'!$D$20</f>
        <v>0</v>
      </c>
      <c r="Q79" s="29">
        <f>'Cena na poramnuvanje'!Q79*'Sreden kurs'!$D$20</f>
        <v>0</v>
      </c>
      <c r="R79" s="29">
        <f>'Cena na poramnuvanje'!R79*'Sreden kurs'!$D$20</f>
        <v>0</v>
      </c>
      <c r="S79" s="29">
        <f>'Cena na poramnuvanje'!S79*'Sreden kurs'!$D$20</f>
        <v>0</v>
      </c>
      <c r="T79" s="29">
        <f>'Cena na poramnuvanje'!T79*'Sreden kurs'!$D$20</f>
        <v>0</v>
      </c>
      <c r="U79" s="29">
        <f>'Cena na poramnuvanje'!U79*'Sreden kurs'!$D$20</f>
        <v>0</v>
      </c>
      <c r="V79" s="29">
        <f>'Cena na poramnuvanje'!V79*'Sreden kurs'!$D$20</f>
        <v>0</v>
      </c>
      <c r="W79" s="29">
        <f>'Cena na poramnuvanje'!W79*'Sreden kurs'!$D$20</f>
        <v>0</v>
      </c>
      <c r="X79" s="29">
        <f>'Cena na poramnuvanje'!X79*'Sreden kurs'!$D$20</f>
        <v>0</v>
      </c>
      <c r="Y79" s="29">
        <f>'Cena na poramnuvanje'!Y79*'Sreden kurs'!$D$20</f>
        <v>0</v>
      </c>
      <c r="Z79" s="29">
        <f>'Cena na poramnuvanje'!Z79*'Sreden kurs'!$D$20</f>
        <v>0</v>
      </c>
      <c r="AA79" s="30">
        <f>'Cena na poramnuvanje'!AA79*'Sreden kurs'!$D$20</f>
        <v>0</v>
      </c>
    </row>
    <row r="80" spans="2:27" ht="15.75" thickTop="1" x14ac:dyDescent="0.25">
      <c r="B80" s="62" t="str">
        <f>'Cena na poramnuvanje'!B80:B83</f>
        <v>20.12.2022</v>
      </c>
      <c r="C80" s="6" t="s">
        <v>26</v>
      </c>
      <c r="D80" s="27">
        <f>'Cena na poramnuvanje'!D80*'Sreden kurs'!$D$21</f>
        <v>8668.6193509213481</v>
      </c>
      <c r="E80" s="27">
        <f>'Cena na poramnuvanje'!E80*'Sreden kurs'!$D$21</f>
        <v>7729.0570222990027</v>
      </c>
      <c r="F80" s="27">
        <f>'Cena na poramnuvanje'!F80*'Sreden kurs'!$D$21</f>
        <v>7446.8564582557501</v>
      </c>
      <c r="G80" s="27">
        <f>'Cena na poramnuvanje'!G80*'Sreden kurs'!$D$21</f>
        <v>6116.3062126896557</v>
      </c>
      <c r="H80" s="27">
        <f>'Cena na poramnuvanje'!H80*'Sreden kurs'!$D$21</f>
        <v>0</v>
      </c>
      <c r="I80" s="27">
        <f>'Cena na poramnuvanje'!I80*'Sreden kurs'!$D$21</f>
        <v>13886.785484</v>
      </c>
      <c r="J80" s="27">
        <f>'Cena na poramnuvanje'!J80*'Sreden kurs'!$D$21</f>
        <v>19086.797309075053</v>
      </c>
      <c r="K80" s="27">
        <f>'Cena na poramnuvanje'!K80*'Sreden kurs'!$D$21</f>
        <v>21301.589081142854</v>
      </c>
      <c r="L80" s="27">
        <f>'Cena na poramnuvanje'!L80*'Sreden kurs'!$D$21</f>
        <v>24610.226695999998</v>
      </c>
      <c r="M80" s="27">
        <f>'Cena na poramnuvanje'!M80*'Sreden kurs'!$D$21</f>
        <v>23435.992315999996</v>
      </c>
      <c r="N80" s="27">
        <f>'Cena na poramnuvanje'!N80*'Sreden kurs'!$D$21</f>
        <v>22602.008527999998</v>
      </c>
      <c r="O80" s="27">
        <f>'Cena na poramnuvanje'!O80*'Sreden kurs'!$D$21</f>
        <v>22449.142319999999</v>
      </c>
      <c r="P80" s="27">
        <f>'Cena na poramnuvanje'!P80*'Sreden kurs'!$D$21</f>
        <v>22169.298536000002</v>
      </c>
      <c r="Q80" s="27">
        <f>'Cena na poramnuvanje'!Q80*'Sreden kurs'!$D$21</f>
        <v>0</v>
      </c>
      <c r="R80" s="27">
        <f>'Cena na poramnuvanje'!R80*'Sreden kurs'!$D$21</f>
        <v>0</v>
      </c>
      <c r="S80" s="27">
        <f>'Cena na poramnuvanje'!S80*'Sreden kurs'!$D$21</f>
        <v>0</v>
      </c>
      <c r="T80" s="27">
        <f>'Cena na poramnuvanje'!T80*'Sreden kurs'!$D$21</f>
        <v>27652.140956000003</v>
      </c>
      <c r="U80" s="27">
        <f>'Cena na poramnuvanje'!U80*'Sreden kurs'!$D$21</f>
        <v>24671.84599027178</v>
      </c>
      <c r="V80" s="27">
        <f>'Cena na poramnuvanje'!V80*'Sreden kurs'!$D$21</f>
        <v>21726.674118197181</v>
      </c>
      <c r="W80" s="27">
        <f>'Cena na poramnuvanje'!W80*'Sreden kurs'!$D$21</f>
        <v>22407.375204841785</v>
      </c>
      <c r="X80" s="27">
        <f>'Cena na poramnuvanje'!X80*'Sreden kurs'!$D$21</f>
        <v>21590.39893907003</v>
      </c>
      <c r="Y80" s="27">
        <f>'Cena na poramnuvanje'!Y80*'Sreden kurs'!$D$21</f>
        <v>19428.777015111111</v>
      </c>
      <c r="Z80" s="27">
        <f>'Cena na poramnuvanje'!Z80*'Sreden kurs'!$D$21</f>
        <v>17038.105434029851</v>
      </c>
      <c r="AA80" s="28">
        <f>'Cena na poramnuvanje'!AA80*'Sreden kurs'!$D$21</f>
        <v>14871.800775219435</v>
      </c>
    </row>
    <row r="81" spans="2:27" x14ac:dyDescent="0.25">
      <c r="B81" s="63"/>
      <c r="C81" s="6" t="s">
        <v>27</v>
      </c>
      <c r="D81" s="27">
        <f>'Cena na poramnuvanje'!D81*'Sreden kurs'!$D$21</f>
        <v>0</v>
      </c>
      <c r="E81" s="27">
        <f>'Cena na poramnuvanje'!E81*'Sreden kurs'!$D$21</f>
        <v>0</v>
      </c>
      <c r="F81" s="27">
        <f>'Cena na poramnuvanje'!F81*'Sreden kurs'!$D$21</f>
        <v>0</v>
      </c>
      <c r="G81" s="27">
        <f>'Cena na poramnuvanje'!G81*'Sreden kurs'!$D$21</f>
        <v>0</v>
      </c>
      <c r="H81" s="27">
        <f>'Cena na poramnuvanje'!H81*'Sreden kurs'!$D$21</f>
        <v>0</v>
      </c>
      <c r="I81" s="27">
        <f>'Cena na poramnuvanje'!I81*'Sreden kurs'!$D$21</f>
        <v>0</v>
      </c>
      <c r="J81" s="27">
        <f>'Cena na poramnuvanje'!J81*'Sreden kurs'!$D$21</f>
        <v>0</v>
      </c>
      <c r="K81" s="27">
        <f>'Cena na poramnuvanje'!K81*'Sreden kurs'!$D$21</f>
        <v>0</v>
      </c>
      <c r="L81" s="27">
        <f>'Cena na poramnuvanje'!L81*'Sreden kurs'!$D$21</f>
        <v>0</v>
      </c>
      <c r="M81" s="27">
        <f>'Cena na poramnuvanje'!M81*'Sreden kurs'!$D$21</f>
        <v>0</v>
      </c>
      <c r="N81" s="27">
        <f>'Cena na poramnuvanje'!N81*'Sreden kurs'!$D$21</f>
        <v>0</v>
      </c>
      <c r="O81" s="27">
        <f>'Cena na poramnuvanje'!O81*'Sreden kurs'!$D$21</f>
        <v>0</v>
      </c>
      <c r="P81" s="27">
        <f>'Cena na poramnuvanje'!P81*'Sreden kurs'!$D$21</f>
        <v>0</v>
      </c>
      <c r="Q81" s="27">
        <f>'Cena na poramnuvanje'!Q81*'Sreden kurs'!$D$21</f>
        <v>7790.0126479999999</v>
      </c>
      <c r="R81" s="27">
        <f>'Cena na poramnuvanje'!R81*'Sreden kurs'!$D$21</f>
        <v>8350.933008</v>
      </c>
      <c r="S81" s="27">
        <f>'Cena na poramnuvanje'!S81*'Sreden kurs'!$D$21</f>
        <v>8633.2423760000001</v>
      </c>
      <c r="T81" s="27">
        <f>'Cena na poramnuvanje'!T81*'Sreden kurs'!$D$21</f>
        <v>0</v>
      </c>
      <c r="U81" s="27">
        <f>'Cena na poramnuvanje'!U81*'Sreden kurs'!$D$21</f>
        <v>0</v>
      </c>
      <c r="V81" s="27">
        <f>'Cena na poramnuvanje'!V81*'Sreden kurs'!$D$21</f>
        <v>0</v>
      </c>
      <c r="W81" s="27">
        <f>'Cena na poramnuvanje'!W81*'Sreden kurs'!$D$21</f>
        <v>0</v>
      </c>
      <c r="X81" s="27">
        <f>'Cena na poramnuvanje'!X81*'Sreden kurs'!$D$21</f>
        <v>0</v>
      </c>
      <c r="Y81" s="27">
        <f>'Cena na poramnuvanje'!Y81*'Sreden kurs'!$D$21</f>
        <v>0</v>
      </c>
      <c r="Z81" s="27">
        <f>'Cena na poramnuvanje'!Z81*'Sreden kurs'!$D$21</f>
        <v>0</v>
      </c>
      <c r="AA81" s="28">
        <f>'Cena na poramnuvanje'!AA81*'Sreden kurs'!$D$21</f>
        <v>0</v>
      </c>
    </row>
    <row r="82" spans="2:27" x14ac:dyDescent="0.25">
      <c r="B82" s="63"/>
      <c r="C82" s="6" t="s">
        <v>28</v>
      </c>
      <c r="D82" s="27">
        <f>'Cena na poramnuvanje'!D82*'Sreden kurs'!$D$21</f>
        <v>0</v>
      </c>
      <c r="E82" s="27">
        <f>'Cena na poramnuvanje'!E82*'Sreden kurs'!$D$21</f>
        <v>0</v>
      </c>
      <c r="F82" s="27">
        <f>'Cena na poramnuvanje'!F82*'Sreden kurs'!$D$21</f>
        <v>0</v>
      </c>
      <c r="G82" s="27">
        <f>'Cena na poramnuvanje'!G82*'Sreden kurs'!$D$21</f>
        <v>0</v>
      </c>
      <c r="H82" s="27">
        <f>'Cena na poramnuvanje'!H82*'Sreden kurs'!$D$21</f>
        <v>2525.3744120000001</v>
      </c>
      <c r="I82" s="27">
        <f>'Cena na poramnuvanje'!I82*'Sreden kurs'!$D$21</f>
        <v>0</v>
      </c>
      <c r="J82" s="27">
        <f>'Cena na poramnuvanje'!J82*'Sreden kurs'!$D$21</f>
        <v>0</v>
      </c>
      <c r="K82" s="27">
        <f>'Cena na poramnuvanje'!K82*'Sreden kurs'!$D$21</f>
        <v>0</v>
      </c>
      <c r="L82" s="27">
        <f>'Cena na poramnuvanje'!L82*'Sreden kurs'!$D$21</f>
        <v>0</v>
      </c>
      <c r="M82" s="27">
        <f>'Cena na poramnuvanje'!M82*'Sreden kurs'!$D$21</f>
        <v>0</v>
      </c>
      <c r="N82" s="27">
        <f>'Cena na poramnuvanje'!N82*'Sreden kurs'!$D$21</f>
        <v>0</v>
      </c>
      <c r="O82" s="27">
        <f>'Cena na poramnuvanje'!O82*'Sreden kurs'!$D$21</f>
        <v>0</v>
      </c>
      <c r="P82" s="27">
        <f>'Cena na poramnuvanje'!P82*'Sreden kurs'!$D$21</f>
        <v>0</v>
      </c>
      <c r="Q82" s="27">
        <f>'Cena na poramnuvanje'!Q82*'Sreden kurs'!$D$21</f>
        <v>0</v>
      </c>
      <c r="R82" s="27">
        <f>'Cena na poramnuvanje'!R82*'Sreden kurs'!$D$21</f>
        <v>0</v>
      </c>
      <c r="S82" s="27">
        <f>'Cena na poramnuvanje'!S82*'Sreden kurs'!$D$21</f>
        <v>0</v>
      </c>
      <c r="T82" s="27">
        <f>'Cena na poramnuvanje'!T82*'Sreden kurs'!$D$21</f>
        <v>0</v>
      </c>
      <c r="U82" s="27">
        <f>'Cena na poramnuvanje'!U82*'Sreden kurs'!$D$21</f>
        <v>0</v>
      </c>
      <c r="V82" s="27">
        <f>'Cena na poramnuvanje'!V82*'Sreden kurs'!$D$21</f>
        <v>0</v>
      </c>
      <c r="W82" s="27">
        <f>'Cena na poramnuvanje'!W82*'Sreden kurs'!$D$21</f>
        <v>0</v>
      </c>
      <c r="X82" s="27">
        <f>'Cena na poramnuvanje'!X82*'Sreden kurs'!$D$21</f>
        <v>0</v>
      </c>
      <c r="Y82" s="27">
        <f>'Cena na poramnuvanje'!Y82*'Sreden kurs'!$D$21</f>
        <v>0</v>
      </c>
      <c r="Z82" s="27">
        <f>'Cena na poramnuvanje'!Z82*'Sreden kurs'!$D$21</f>
        <v>0</v>
      </c>
      <c r="AA82" s="28">
        <f>'Cena na poramnuvanje'!AA82*'Sreden kurs'!$D$21</f>
        <v>0</v>
      </c>
    </row>
    <row r="83" spans="2:27" ht="15.75" thickBot="1" x14ac:dyDescent="0.3">
      <c r="B83" s="64"/>
      <c r="C83" s="9" t="s">
        <v>29</v>
      </c>
      <c r="D83" s="29">
        <f>'Cena na poramnuvanje'!D83*'Sreden kurs'!$D$21</f>
        <v>0</v>
      </c>
      <c r="E83" s="29">
        <f>'Cena na poramnuvanje'!E83*'Sreden kurs'!$D$21</f>
        <v>0</v>
      </c>
      <c r="F83" s="29">
        <f>'Cena na poramnuvanje'!F83*'Sreden kurs'!$D$21</f>
        <v>0</v>
      </c>
      <c r="G83" s="29">
        <f>'Cena na poramnuvanje'!G83*'Sreden kurs'!$D$21</f>
        <v>0</v>
      </c>
      <c r="H83" s="29">
        <f>'Cena na poramnuvanje'!H83*'Sreden kurs'!$D$21</f>
        <v>7576.1232360000004</v>
      </c>
      <c r="I83" s="29">
        <f>'Cena na poramnuvanje'!I83*'Sreden kurs'!$D$21</f>
        <v>0</v>
      </c>
      <c r="J83" s="29">
        <f>'Cena na poramnuvanje'!J83*'Sreden kurs'!$D$21</f>
        <v>0</v>
      </c>
      <c r="K83" s="29">
        <f>'Cena na poramnuvanje'!K83*'Sreden kurs'!$D$21</f>
        <v>0</v>
      </c>
      <c r="L83" s="29">
        <f>'Cena na poramnuvanje'!L83*'Sreden kurs'!$D$21</f>
        <v>0</v>
      </c>
      <c r="M83" s="29">
        <f>'Cena na poramnuvanje'!M83*'Sreden kurs'!$D$21</f>
        <v>0</v>
      </c>
      <c r="N83" s="29">
        <f>'Cena na poramnuvanje'!N83*'Sreden kurs'!$D$21</f>
        <v>0</v>
      </c>
      <c r="O83" s="29">
        <f>'Cena na poramnuvanje'!O83*'Sreden kurs'!$D$21</f>
        <v>0</v>
      </c>
      <c r="P83" s="29">
        <f>'Cena na poramnuvanje'!P83*'Sreden kurs'!$D$21</f>
        <v>0</v>
      </c>
      <c r="Q83" s="29">
        <f>'Cena na poramnuvanje'!Q83*'Sreden kurs'!$D$21</f>
        <v>0</v>
      </c>
      <c r="R83" s="29">
        <f>'Cena na poramnuvanje'!R83*'Sreden kurs'!$D$21</f>
        <v>0</v>
      </c>
      <c r="S83" s="29">
        <f>'Cena na poramnuvanje'!S83*'Sreden kurs'!$D$21</f>
        <v>0</v>
      </c>
      <c r="T83" s="29">
        <f>'Cena na poramnuvanje'!T83*'Sreden kurs'!$D$21</f>
        <v>0</v>
      </c>
      <c r="U83" s="29">
        <f>'Cena na poramnuvanje'!U83*'Sreden kurs'!$D$21</f>
        <v>0</v>
      </c>
      <c r="V83" s="29">
        <f>'Cena na poramnuvanje'!V83*'Sreden kurs'!$D$21</f>
        <v>0</v>
      </c>
      <c r="W83" s="29">
        <f>'Cena na poramnuvanje'!W83*'Sreden kurs'!$D$21</f>
        <v>0</v>
      </c>
      <c r="X83" s="29">
        <f>'Cena na poramnuvanje'!X83*'Sreden kurs'!$D$21</f>
        <v>0</v>
      </c>
      <c r="Y83" s="29">
        <f>'Cena na poramnuvanje'!Y83*'Sreden kurs'!$D$21</f>
        <v>0</v>
      </c>
      <c r="Z83" s="29">
        <f>'Cena na poramnuvanje'!Z83*'Sreden kurs'!$D$21</f>
        <v>0</v>
      </c>
      <c r="AA83" s="30">
        <f>'Cena na poramnuvanje'!AA83*'Sreden kurs'!$D$21</f>
        <v>0</v>
      </c>
    </row>
    <row r="84" spans="2:27" ht="15.75" thickTop="1" x14ac:dyDescent="0.25">
      <c r="B84" s="62" t="str">
        <f>'Cena na poramnuvanje'!B84:B87</f>
        <v>21.12.2022</v>
      </c>
      <c r="C84" s="6" t="s">
        <v>26</v>
      </c>
      <c r="D84" s="27">
        <f>'Cena na poramnuvanje'!D84*'Sreden kurs'!$D$22</f>
        <v>14702.871385330207</v>
      </c>
      <c r="E84" s="27">
        <f>'Cena na poramnuvanje'!E84*'Sreden kurs'!$D$22</f>
        <v>14154.147243418365</v>
      </c>
      <c r="F84" s="27">
        <f>'Cena na poramnuvanje'!F84*'Sreden kurs'!$D$22</f>
        <v>14514.844817922076</v>
      </c>
      <c r="G84" s="27">
        <f>'Cena na poramnuvanje'!G84*'Sreden kurs'!$D$22</f>
        <v>14213.501165027355</v>
      </c>
      <c r="H84" s="27">
        <f>'Cena na poramnuvanje'!H84*'Sreden kurs'!$D$22</f>
        <v>14313.78667372406</v>
      </c>
      <c r="I84" s="27">
        <f>'Cena na poramnuvanje'!I84*'Sreden kurs'!$D$22</f>
        <v>16641.773999999998</v>
      </c>
      <c r="J84" s="27">
        <f>'Cena na poramnuvanje'!J84*'Sreden kurs'!$D$22</f>
        <v>21827.843868</v>
      </c>
      <c r="K84" s="27">
        <f>'Cena na poramnuvanje'!K84*'Sreden kurs'!$D$22</f>
        <v>23782.179107470365</v>
      </c>
      <c r="L84" s="27">
        <f>'Cena na poramnuvanje'!L84*'Sreden kurs'!$D$22</f>
        <v>23073.471800683827</v>
      </c>
      <c r="M84" s="27">
        <f>'Cena na poramnuvanje'!M84*'Sreden kurs'!$D$22</f>
        <v>21635.610386260865</v>
      </c>
      <c r="N84" s="27">
        <f>'Cena na poramnuvanje'!N84*'Sreden kurs'!$D$22</f>
        <v>23316.974459999998</v>
      </c>
      <c r="O84" s="27">
        <f>'Cena na poramnuvanje'!O84*'Sreden kurs'!$D$22</f>
        <v>23928.405564000004</v>
      </c>
      <c r="P84" s="27">
        <f>'Cena na poramnuvanje'!P84*'Sreden kurs'!$D$22</f>
        <v>23612.211857999999</v>
      </c>
      <c r="Q84" s="27">
        <f>'Cena na poramnuvanje'!Q84*'Sreden kurs'!$D$22</f>
        <v>23429.768705999999</v>
      </c>
      <c r="R84" s="27">
        <f>'Cena na poramnuvanje'!R84*'Sreden kurs'!$D$22</f>
        <v>0</v>
      </c>
      <c r="S84" s="27">
        <f>'Cena na poramnuvanje'!S84*'Sreden kurs'!$D$22</f>
        <v>25953.154734</v>
      </c>
      <c r="T84" s="27">
        <f>'Cena na poramnuvanje'!T84*'Sreden kurs'!$D$22</f>
        <v>26397.51538220912</v>
      </c>
      <c r="U84" s="27">
        <f>'Cena na poramnuvanje'!U84*'Sreden kurs'!$D$22</f>
        <v>21274.87166129578</v>
      </c>
      <c r="V84" s="27">
        <f>'Cena na poramnuvanje'!V84*'Sreden kurs'!$D$22</f>
        <v>20373.227149704278</v>
      </c>
      <c r="W84" s="27">
        <f>'Cena na poramnuvanje'!W84*'Sreden kurs'!$D$22</f>
        <v>19776.817286140118</v>
      </c>
      <c r="X84" s="27">
        <f>'Cena na poramnuvanje'!X84*'Sreden kurs'!$D$22</f>
        <v>17966.512560066261</v>
      </c>
      <c r="Y84" s="27">
        <f>'Cena na poramnuvanje'!Y84*'Sreden kurs'!$D$22</f>
        <v>15888.407746916404</v>
      </c>
      <c r="Z84" s="27">
        <f>'Cena na poramnuvanje'!Z84*'Sreden kurs'!$D$22</f>
        <v>14516.120350027546</v>
      </c>
      <c r="AA84" s="28">
        <f>'Cena na poramnuvanje'!AA84*'Sreden kurs'!$D$22</f>
        <v>11819.527211550001</v>
      </c>
    </row>
    <row r="85" spans="2:27" x14ac:dyDescent="0.25">
      <c r="B85" s="63"/>
      <c r="C85" s="6" t="s">
        <v>27</v>
      </c>
      <c r="D85" s="27">
        <f>'Cena na poramnuvanje'!D85*'Sreden kurs'!$D$22</f>
        <v>0</v>
      </c>
      <c r="E85" s="27">
        <f>'Cena na poramnuvanje'!E85*'Sreden kurs'!$D$22</f>
        <v>0</v>
      </c>
      <c r="F85" s="27">
        <f>'Cena na poramnuvanje'!F85*'Sreden kurs'!$D$22</f>
        <v>0</v>
      </c>
      <c r="G85" s="27">
        <f>'Cena na poramnuvanje'!G85*'Sreden kurs'!$D$22</f>
        <v>0</v>
      </c>
      <c r="H85" s="27">
        <f>'Cena na poramnuvanje'!H85*'Sreden kurs'!$D$22</f>
        <v>0</v>
      </c>
      <c r="I85" s="27">
        <f>'Cena na poramnuvanje'!I85*'Sreden kurs'!$D$22</f>
        <v>0</v>
      </c>
      <c r="J85" s="27">
        <f>'Cena na poramnuvanje'!J85*'Sreden kurs'!$D$22</f>
        <v>0</v>
      </c>
      <c r="K85" s="27">
        <f>'Cena na poramnuvanje'!K85*'Sreden kurs'!$D$22</f>
        <v>0</v>
      </c>
      <c r="L85" s="27">
        <f>'Cena na poramnuvanje'!L85*'Sreden kurs'!$D$22</f>
        <v>0</v>
      </c>
      <c r="M85" s="27">
        <f>'Cena na poramnuvanje'!M85*'Sreden kurs'!$D$22</f>
        <v>0</v>
      </c>
      <c r="N85" s="27">
        <f>'Cena na poramnuvanje'!N85*'Sreden kurs'!$D$22</f>
        <v>0</v>
      </c>
      <c r="O85" s="27">
        <f>'Cena na poramnuvanje'!O85*'Sreden kurs'!$D$22</f>
        <v>0</v>
      </c>
      <c r="P85" s="27">
        <f>'Cena na poramnuvanje'!P85*'Sreden kurs'!$D$22</f>
        <v>0</v>
      </c>
      <c r="Q85" s="27">
        <f>'Cena na poramnuvanje'!Q85*'Sreden kurs'!$D$22</f>
        <v>0</v>
      </c>
      <c r="R85" s="27">
        <f>'Cena na poramnuvanje'!R85*'Sreden kurs'!$D$22</f>
        <v>8016.4041720000005</v>
      </c>
      <c r="S85" s="27">
        <f>'Cena na poramnuvanje'!S85*'Sreden kurs'!$D$22</f>
        <v>0</v>
      </c>
      <c r="T85" s="27">
        <f>'Cena na poramnuvanje'!T85*'Sreden kurs'!$D$22</f>
        <v>0</v>
      </c>
      <c r="U85" s="27">
        <f>'Cena na poramnuvanje'!U85*'Sreden kurs'!$D$22</f>
        <v>0</v>
      </c>
      <c r="V85" s="27">
        <f>'Cena na poramnuvanje'!V85*'Sreden kurs'!$D$22</f>
        <v>0</v>
      </c>
      <c r="W85" s="27">
        <f>'Cena na poramnuvanje'!W85*'Sreden kurs'!$D$22</f>
        <v>0</v>
      </c>
      <c r="X85" s="27">
        <f>'Cena na poramnuvanje'!X85*'Sreden kurs'!$D$22</f>
        <v>0</v>
      </c>
      <c r="Y85" s="27">
        <f>'Cena na poramnuvanje'!Y85*'Sreden kurs'!$D$22</f>
        <v>0</v>
      </c>
      <c r="Z85" s="27">
        <f>'Cena na poramnuvanje'!Z85*'Sreden kurs'!$D$22</f>
        <v>0</v>
      </c>
      <c r="AA85" s="28">
        <f>'Cena na poramnuvanje'!AA85*'Sreden kurs'!$D$22</f>
        <v>0</v>
      </c>
    </row>
    <row r="86" spans="2:27" x14ac:dyDescent="0.25">
      <c r="B86" s="63"/>
      <c r="C86" s="6" t="s">
        <v>28</v>
      </c>
      <c r="D86" s="27">
        <f>'Cena na poramnuvanje'!D86*'Sreden kurs'!$D$22</f>
        <v>0</v>
      </c>
      <c r="E86" s="27">
        <f>'Cena na poramnuvanje'!E86*'Sreden kurs'!$D$22</f>
        <v>0</v>
      </c>
      <c r="F86" s="27">
        <f>'Cena na poramnuvanje'!F86*'Sreden kurs'!$D$22</f>
        <v>0</v>
      </c>
      <c r="G86" s="27">
        <f>'Cena na poramnuvanje'!G86*'Sreden kurs'!$D$22</f>
        <v>0</v>
      </c>
      <c r="H86" s="27">
        <f>'Cena na poramnuvanje'!H86*'Sreden kurs'!$D$22</f>
        <v>0</v>
      </c>
      <c r="I86" s="27">
        <f>'Cena na poramnuvanje'!I86*'Sreden kurs'!$D$22</f>
        <v>0</v>
      </c>
      <c r="J86" s="27">
        <f>'Cena na poramnuvanje'!J86*'Sreden kurs'!$D$22</f>
        <v>0</v>
      </c>
      <c r="K86" s="27">
        <f>'Cena na poramnuvanje'!K86*'Sreden kurs'!$D$22</f>
        <v>0</v>
      </c>
      <c r="L86" s="27">
        <f>'Cena na poramnuvanje'!L86*'Sreden kurs'!$D$22</f>
        <v>0</v>
      </c>
      <c r="M86" s="27">
        <f>'Cena na poramnuvanje'!M86*'Sreden kurs'!$D$22</f>
        <v>0</v>
      </c>
      <c r="N86" s="27">
        <f>'Cena na poramnuvanje'!N86*'Sreden kurs'!$D$22</f>
        <v>0</v>
      </c>
      <c r="O86" s="27">
        <f>'Cena na poramnuvanje'!O86*'Sreden kurs'!$D$22</f>
        <v>0</v>
      </c>
      <c r="P86" s="27">
        <f>'Cena na poramnuvanje'!P86*'Sreden kurs'!$D$22</f>
        <v>0</v>
      </c>
      <c r="Q86" s="27">
        <f>'Cena na poramnuvanje'!Q86*'Sreden kurs'!$D$22</f>
        <v>0</v>
      </c>
      <c r="R86" s="27">
        <f>'Cena na poramnuvanje'!R86*'Sreden kurs'!$D$22</f>
        <v>0</v>
      </c>
      <c r="S86" s="27">
        <f>'Cena na poramnuvanje'!S86*'Sreden kurs'!$D$22</f>
        <v>0</v>
      </c>
      <c r="T86" s="27">
        <f>'Cena na poramnuvanje'!T86*'Sreden kurs'!$D$22</f>
        <v>0</v>
      </c>
      <c r="U86" s="27">
        <f>'Cena na poramnuvanje'!U86*'Sreden kurs'!$D$22</f>
        <v>0</v>
      </c>
      <c r="V86" s="27">
        <f>'Cena na poramnuvanje'!V86*'Sreden kurs'!$D$22</f>
        <v>0</v>
      </c>
      <c r="W86" s="27">
        <f>'Cena na poramnuvanje'!W86*'Sreden kurs'!$D$22</f>
        <v>0</v>
      </c>
      <c r="X86" s="27">
        <f>'Cena na poramnuvanje'!X86*'Sreden kurs'!$D$22</f>
        <v>0</v>
      </c>
      <c r="Y86" s="27">
        <f>'Cena na poramnuvanje'!Y86*'Sreden kurs'!$D$22</f>
        <v>0</v>
      </c>
      <c r="Z86" s="27">
        <f>'Cena na poramnuvanje'!Z86*'Sreden kurs'!$D$22</f>
        <v>0</v>
      </c>
      <c r="AA86" s="28">
        <f>'Cena na poramnuvanje'!AA86*'Sreden kurs'!$D$22</f>
        <v>0</v>
      </c>
    </row>
    <row r="87" spans="2:27" ht="15.75" thickBot="1" x14ac:dyDescent="0.3">
      <c r="B87" s="64"/>
      <c r="C87" s="9" t="s">
        <v>29</v>
      </c>
      <c r="D87" s="29">
        <f>'Cena na poramnuvanje'!D87*'Sreden kurs'!$D$22</f>
        <v>0</v>
      </c>
      <c r="E87" s="29">
        <f>'Cena na poramnuvanje'!E87*'Sreden kurs'!$D$22</f>
        <v>0</v>
      </c>
      <c r="F87" s="29">
        <f>'Cena na poramnuvanje'!F87*'Sreden kurs'!$D$22</f>
        <v>0</v>
      </c>
      <c r="G87" s="29">
        <f>'Cena na poramnuvanje'!G87*'Sreden kurs'!$D$22</f>
        <v>0</v>
      </c>
      <c r="H87" s="29">
        <f>'Cena na poramnuvanje'!H87*'Sreden kurs'!$D$22</f>
        <v>0</v>
      </c>
      <c r="I87" s="29">
        <f>'Cena na poramnuvanje'!I87*'Sreden kurs'!$D$22</f>
        <v>0</v>
      </c>
      <c r="J87" s="29">
        <f>'Cena na poramnuvanje'!J87*'Sreden kurs'!$D$22</f>
        <v>0</v>
      </c>
      <c r="K87" s="29">
        <f>'Cena na poramnuvanje'!K87*'Sreden kurs'!$D$22</f>
        <v>0</v>
      </c>
      <c r="L87" s="29">
        <f>'Cena na poramnuvanje'!L87*'Sreden kurs'!$D$22</f>
        <v>0</v>
      </c>
      <c r="M87" s="29">
        <f>'Cena na poramnuvanje'!M87*'Sreden kurs'!$D$22</f>
        <v>0</v>
      </c>
      <c r="N87" s="29">
        <f>'Cena na poramnuvanje'!N87*'Sreden kurs'!$D$22</f>
        <v>0</v>
      </c>
      <c r="O87" s="29">
        <f>'Cena na poramnuvanje'!O87*'Sreden kurs'!$D$22</f>
        <v>0</v>
      </c>
      <c r="P87" s="29">
        <f>'Cena na poramnuvanje'!P87*'Sreden kurs'!$D$22</f>
        <v>0</v>
      </c>
      <c r="Q87" s="29">
        <f>'Cena na poramnuvanje'!Q87*'Sreden kurs'!$D$22</f>
        <v>0</v>
      </c>
      <c r="R87" s="29">
        <f>'Cena na poramnuvanje'!R87*'Sreden kurs'!$D$22</f>
        <v>0</v>
      </c>
      <c r="S87" s="29">
        <f>'Cena na poramnuvanje'!S87*'Sreden kurs'!$D$22</f>
        <v>0</v>
      </c>
      <c r="T87" s="29">
        <f>'Cena na poramnuvanje'!T87*'Sreden kurs'!$D$22</f>
        <v>0</v>
      </c>
      <c r="U87" s="29">
        <f>'Cena na poramnuvanje'!U87*'Sreden kurs'!$D$22</f>
        <v>0</v>
      </c>
      <c r="V87" s="29">
        <f>'Cena na poramnuvanje'!V87*'Sreden kurs'!$D$22</f>
        <v>0</v>
      </c>
      <c r="W87" s="29">
        <f>'Cena na poramnuvanje'!W87*'Sreden kurs'!$D$22</f>
        <v>0</v>
      </c>
      <c r="X87" s="29">
        <f>'Cena na poramnuvanje'!X87*'Sreden kurs'!$D$22</f>
        <v>0</v>
      </c>
      <c r="Y87" s="29">
        <f>'Cena na poramnuvanje'!Y87*'Sreden kurs'!$D$22</f>
        <v>0</v>
      </c>
      <c r="Z87" s="29">
        <f>'Cena na poramnuvanje'!Z87*'Sreden kurs'!$D$22</f>
        <v>0</v>
      </c>
      <c r="AA87" s="30">
        <f>'Cena na poramnuvanje'!AA87*'Sreden kurs'!$D$22</f>
        <v>0</v>
      </c>
    </row>
    <row r="88" spans="2:27" ht="15.75" thickTop="1" x14ac:dyDescent="0.25">
      <c r="B88" s="62" t="str">
        <f>'Cena na poramnuvanje'!B88:B91</f>
        <v>22.12.2022</v>
      </c>
      <c r="C88" s="6" t="s">
        <v>26</v>
      </c>
      <c r="D88" s="27">
        <f>'Cena na poramnuvanje'!D88*'Sreden kurs'!$D$23</f>
        <v>12962.865913033002</v>
      </c>
      <c r="E88" s="27">
        <f>'Cena na poramnuvanje'!E88*'Sreden kurs'!$D$23</f>
        <v>11879.639906294118</v>
      </c>
      <c r="F88" s="27">
        <f>'Cena na poramnuvanje'!F88*'Sreden kurs'!$D$23</f>
        <v>11453.726038253868</v>
      </c>
      <c r="G88" s="27">
        <f>'Cena na poramnuvanje'!G88*'Sreden kurs'!$D$23</f>
        <v>11874.563772284489</v>
      </c>
      <c r="H88" s="27">
        <f>'Cena na poramnuvanje'!H88*'Sreden kurs'!$D$23</f>
        <v>11920.412631283867</v>
      </c>
      <c r="I88" s="27">
        <f>'Cena na poramnuvanje'!I88*'Sreden kurs'!$D$23</f>
        <v>13809.757249805229</v>
      </c>
      <c r="J88" s="27">
        <f>'Cena na poramnuvanje'!J88*'Sreden kurs'!$D$23</f>
        <v>17375.040427437354</v>
      </c>
      <c r="K88" s="27">
        <f>'Cena na poramnuvanje'!K88*'Sreden kurs'!$D$23</f>
        <v>18991.442307833331</v>
      </c>
      <c r="L88" s="27">
        <f>'Cena na poramnuvanje'!L88*'Sreden kurs'!$D$23</f>
        <v>22511.808725999999</v>
      </c>
      <c r="M88" s="27">
        <f>'Cena na poramnuvanje'!M88*'Sreden kurs'!$D$23</f>
        <v>19964.983541139532</v>
      </c>
      <c r="N88" s="27">
        <f>'Cena na poramnuvanje'!N88*'Sreden kurs'!$D$23</f>
        <v>19905.730745517689</v>
      </c>
      <c r="O88" s="27">
        <f>'Cena na poramnuvanje'!O88*'Sreden kurs'!$D$23</f>
        <v>19637.389490241829</v>
      </c>
      <c r="P88" s="27">
        <f>'Cena na poramnuvanje'!P88*'Sreden kurs'!$D$23</f>
        <v>19240.788509185804</v>
      </c>
      <c r="Q88" s="27">
        <f>'Cena na poramnuvanje'!Q88*'Sreden kurs'!$D$23</f>
        <v>18889.715381101327</v>
      </c>
      <c r="R88" s="27">
        <f>'Cena na poramnuvanje'!R88*'Sreden kurs'!$D$23</f>
        <v>19805.21856029932</v>
      </c>
      <c r="S88" s="27">
        <f>'Cena na poramnuvanje'!S88*'Sreden kurs'!$D$23</f>
        <v>19918.981407718162</v>
      </c>
      <c r="T88" s="27">
        <f>'Cena na poramnuvanje'!T88*'Sreden kurs'!$D$23</f>
        <v>21339.341352801166</v>
      </c>
      <c r="U88" s="27">
        <f>'Cena na poramnuvanje'!U88*'Sreden kurs'!$D$23</f>
        <v>20578.705043089391</v>
      </c>
      <c r="V88" s="27">
        <f>'Cena na poramnuvanje'!V88*'Sreden kurs'!$D$23</f>
        <v>18960.655987488019</v>
      </c>
      <c r="W88" s="27">
        <f>'Cena na poramnuvanje'!W88*'Sreden kurs'!$D$23</f>
        <v>18097.35712542689</v>
      </c>
      <c r="X88" s="27">
        <f>'Cena na poramnuvanje'!X88*'Sreden kurs'!$D$23</f>
        <v>16818.948074446434</v>
      </c>
      <c r="Y88" s="27">
        <f>'Cena na poramnuvanje'!Y88*'Sreden kurs'!$D$23</f>
        <v>15131.355193633195</v>
      </c>
      <c r="Z88" s="27">
        <f>'Cena na poramnuvanje'!Z88*'Sreden kurs'!$D$23</f>
        <v>14194.672588041949</v>
      </c>
      <c r="AA88" s="28">
        <f>'Cena na poramnuvanje'!AA88*'Sreden kurs'!$D$23</f>
        <v>13579.607861002001</v>
      </c>
    </row>
    <row r="89" spans="2:27" x14ac:dyDescent="0.25">
      <c r="B89" s="63"/>
      <c r="C89" s="6" t="s">
        <v>27</v>
      </c>
      <c r="D89" s="27">
        <f>'Cena na poramnuvanje'!D89*'Sreden kurs'!$D$23</f>
        <v>0</v>
      </c>
      <c r="E89" s="27">
        <f>'Cena na poramnuvanje'!E89*'Sreden kurs'!$D$23</f>
        <v>0</v>
      </c>
      <c r="F89" s="27">
        <f>'Cena na poramnuvanje'!F89*'Sreden kurs'!$D$23</f>
        <v>0</v>
      </c>
      <c r="G89" s="27">
        <f>'Cena na poramnuvanje'!G89*'Sreden kurs'!$D$23</f>
        <v>0</v>
      </c>
      <c r="H89" s="27">
        <f>'Cena na poramnuvanje'!H89*'Sreden kurs'!$D$23</f>
        <v>0</v>
      </c>
      <c r="I89" s="27">
        <f>'Cena na poramnuvanje'!I89*'Sreden kurs'!$D$23</f>
        <v>0</v>
      </c>
      <c r="J89" s="27">
        <f>'Cena na poramnuvanje'!J89*'Sreden kurs'!$D$23</f>
        <v>0</v>
      </c>
      <c r="K89" s="27">
        <f>'Cena na poramnuvanje'!K89*'Sreden kurs'!$D$23</f>
        <v>0</v>
      </c>
      <c r="L89" s="27">
        <f>'Cena na poramnuvanje'!L89*'Sreden kurs'!$D$23</f>
        <v>0</v>
      </c>
      <c r="M89" s="27">
        <f>'Cena na poramnuvanje'!M89*'Sreden kurs'!$D$23</f>
        <v>0</v>
      </c>
      <c r="N89" s="27">
        <f>'Cena na poramnuvanje'!N89*'Sreden kurs'!$D$23</f>
        <v>0</v>
      </c>
      <c r="O89" s="27">
        <f>'Cena na poramnuvanje'!O89*'Sreden kurs'!$D$23</f>
        <v>0</v>
      </c>
      <c r="P89" s="27">
        <f>'Cena na poramnuvanje'!P89*'Sreden kurs'!$D$23</f>
        <v>0</v>
      </c>
      <c r="Q89" s="27">
        <f>'Cena na poramnuvanje'!Q89*'Sreden kurs'!$D$23</f>
        <v>0</v>
      </c>
      <c r="R89" s="27">
        <f>'Cena na poramnuvanje'!R89*'Sreden kurs'!$D$23</f>
        <v>0</v>
      </c>
      <c r="S89" s="27">
        <f>'Cena na poramnuvanje'!S89*'Sreden kurs'!$D$23</f>
        <v>0</v>
      </c>
      <c r="T89" s="27">
        <f>'Cena na poramnuvanje'!T89*'Sreden kurs'!$D$23</f>
        <v>0</v>
      </c>
      <c r="U89" s="27">
        <f>'Cena na poramnuvanje'!U89*'Sreden kurs'!$D$23</f>
        <v>0</v>
      </c>
      <c r="V89" s="27">
        <f>'Cena na poramnuvanje'!V89*'Sreden kurs'!$D$23</f>
        <v>0</v>
      </c>
      <c r="W89" s="27">
        <f>'Cena na poramnuvanje'!W89*'Sreden kurs'!$D$23</f>
        <v>0</v>
      </c>
      <c r="X89" s="27">
        <f>'Cena na poramnuvanje'!X89*'Sreden kurs'!$D$23</f>
        <v>0</v>
      </c>
      <c r="Y89" s="27">
        <f>'Cena na poramnuvanje'!Y89*'Sreden kurs'!$D$23</f>
        <v>0</v>
      </c>
      <c r="Z89" s="27">
        <f>'Cena na poramnuvanje'!Z89*'Sreden kurs'!$D$23</f>
        <v>0</v>
      </c>
      <c r="AA89" s="28">
        <f>'Cena na poramnuvanje'!AA89*'Sreden kurs'!$D$23</f>
        <v>0</v>
      </c>
    </row>
    <row r="90" spans="2:27" x14ac:dyDescent="0.25">
      <c r="B90" s="63"/>
      <c r="C90" s="6" t="s">
        <v>28</v>
      </c>
      <c r="D90" s="27">
        <f>'Cena na poramnuvanje'!D90*'Sreden kurs'!$D$23</f>
        <v>0</v>
      </c>
      <c r="E90" s="27">
        <f>'Cena na poramnuvanje'!E90*'Sreden kurs'!$D$23</f>
        <v>0</v>
      </c>
      <c r="F90" s="27">
        <f>'Cena na poramnuvanje'!F90*'Sreden kurs'!$D$23</f>
        <v>0</v>
      </c>
      <c r="G90" s="27">
        <f>'Cena na poramnuvanje'!G90*'Sreden kurs'!$D$23</f>
        <v>0</v>
      </c>
      <c r="H90" s="27">
        <f>'Cena na poramnuvanje'!H90*'Sreden kurs'!$D$23</f>
        <v>0</v>
      </c>
      <c r="I90" s="27">
        <f>'Cena na poramnuvanje'!I90*'Sreden kurs'!$D$23</f>
        <v>0</v>
      </c>
      <c r="J90" s="27">
        <f>'Cena na poramnuvanje'!J90*'Sreden kurs'!$D$23</f>
        <v>0</v>
      </c>
      <c r="K90" s="27">
        <f>'Cena na poramnuvanje'!K90*'Sreden kurs'!$D$23</f>
        <v>0</v>
      </c>
      <c r="L90" s="27">
        <f>'Cena na poramnuvanje'!L90*'Sreden kurs'!$D$23</f>
        <v>0</v>
      </c>
      <c r="M90" s="27">
        <f>'Cena na poramnuvanje'!M90*'Sreden kurs'!$D$23</f>
        <v>0</v>
      </c>
      <c r="N90" s="27">
        <f>'Cena na poramnuvanje'!N90*'Sreden kurs'!$D$23</f>
        <v>0</v>
      </c>
      <c r="O90" s="27">
        <f>'Cena na poramnuvanje'!O90*'Sreden kurs'!$D$23</f>
        <v>0</v>
      </c>
      <c r="P90" s="27">
        <f>'Cena na poramnuvanje'!P90*'Sreden kurs'!$D$23</f>
        <v>0</v>
      </c>
      <c r="Q90" s="27">
        <f>'Cena na poramnuvanje'!Q90*'Sreden kurs'!$D$23</f>
        <v>0</v>
      </c>
      <c r="R90" s="27">
        <f>'Cena na poramnuvanje'!R90*'Sreden kurs'!$D$23</f>
        <v>0</v>
      </c>
      <c r="S90" s="27">
        <f>'Cena na poramnuvanje'!S90*'Sreden kurs'!$D$23</f>
        <v>0</v>
      </c>
      <c r="T90" s="27">
        <f>'Cena na poramnuvanje'!T90*'Sreden kurs'!$D$23</f>
        <v>0</v>
      </c>
      <c r="U90" s="27">
        <f>'Cena na poramnuvanje'!U90*'Sreden kurs'!$D$23</f>
        <v>0</v>
      </c>
      <c r="V90" s="27">
        <f>'Cena na poramnuvanje'!V90*'Sreden kurs'!$D$23</f>
        <v>0</v>
      </c>
      <c r="W90" s="27">
        <f>'Cena na poramnuvanje'!W90*'Sreden kurs'!$D$23</f>
        <v>0</v>
      </c>
      <c r="X90" s="27">
        <f>'Cena na poramnuvanje'!X90*'Sreden kurs'!$D$23</f>
        <v>0</v>
      </c>
      <c r="Y90" s="27">
        <f>'Cena na poramnuvanje'!Y90*'Sreden kurs'!$D$23</f>
        <v>0</v>
      </c>
      <c r="Z90" s="27">
        <f>'Cena na poramnuvanje'!Z90*'Sreden kurs'!$D$23</f>
        <v>0</v>
      </c>
      <c r="AA90" s="28">
        <f>'Cena na poramnuvanje'!AA90*'Sreden kurs'!$D$23</f>
        <v>0</v>
      </c>
    </row>
    <row r="91" spans="2:27" ht="15.75" thickBot="1" x14ac:dyDescent="0.3">
      <c r="B91" s="64"/>
      <c r="C91" s="9" t="s">
        <v>29</v>
      </c>
      <c r="D91" s="29">
        <f>'Cena na poramnuvanje'!D91*'Sreden kurs'!$D$23</f>
        <v>0</v>
      </c>
      <c r="E91" s="29">
        <f>'Cena na poramnuvanje'!E91*'Sreden kurs'!$D$23</f>
        <v>0</v>
      </c>
      <c r="F91" s="29">
        <f>'Cena na poramnuvanje'!F91*'Sreden kurs'!$D$23</f>
        <v>0</v>
      </c>
      <c r="G91" s="29">
        <f>'Cena na poramnuvanje'!G91*'Sreden kurs'!$D$23</f>
        <v>0</v>
      </c>
      <c r="H91" s="29">
        <f>'Cena na poramnuvanje'!H91*'Sreden kurs'!$D$23</f>
        <v>0</v>
      </c>
      <c r="I91" s="29">
        <f>'Cena na poramnuvanje'!I91*'Sreden kurs'!$D$23</f>
        <v>0</v>
      </c>
      <c r="J91" s="29">
        <f>'Cena na poramnuvanje'!J91*'Sreden kurs'!$D$23</f>
        <v>0</v>
      </c>
      <c r="K91" s="29">
        <f>'Cena na poramnuvanje'!K91*'Sreden kurs'!$D$23</f>
        <v>0</v>
      </c>
      <c r="L91" s="29">
        <f>'Cena na poramnuvanje'!L91*'Sreden kurs'!$D$23</f>
        <v>0</v>
      </c>
      <c r="M91" s="29">
        <f>'Cena na poramnuvanje'!M91*'Sreden kurs'!$D$23</f>
        <v>0</v>
      </c>
      <c r="N91" s="29">
        <f>'Cena na poramnuvanje'!N91*'Sreden kurs'!$D$23</f>
        <v>0</v>
      </c>
      <c r="O91" s="29">
        <f>'Cena na poramnuvanje'!O91*'Sreden kurs'!$D$23</f>
        <v>0</v>
      </c>
      <c r="P91" s="29">
        <f>'Cena na poramnuvanje'!P91*'Sreden kurs'!$D$23</f>
        <v>0</v>
      </c>
      <c r="Q91" s="29">
        <f>'Cena na poramnuvanje'!Q91*'Sreden kurs'!$D$23</f>
        <v>0</v>
      </c>
      <c r="R91" s="29">
        <f>'Cena na poramnuvanje'!R91*'Sreden kurs'!$D$23</f>
        <v>0</v>
      </c>
      <c r="S91" s="29">
        <f>'Cena na poramnuvanje'!S91*'Sreden kurs'!$D$23</f>
        <v>0</v>
      </c>
      <c r="T91" s="29">
        <f>'Cena na poramnuvanje'!T91*'Sreden kurs'!$D$23</f>
        <v>0</v>
      </c>
      <c r="U91" s="29">
        <f>'Cena na poramnuvanje'!U91*'Sreden kurs'!$D$23</f>
        <v>0</v>
      </c>
      <c r="V91" s="29">
        <f>'Cena na poramnuvanje'!V91*'Sreden kurs'!$D$23</f>
        <v>0</v>
      </c>
      <c r="W91" s="29">
        <f>'Cena na poramnuvanje'!W91*'Sreden kurs'!$D$23</f>
        <v>0</v>
      </c>
      <c r="X91" s="29">
        <f>'Cena na poramnuvanje'!X91*'Sreden kurs'!$D$23</f>
        <v>0</v>
      </c>
      <c r="Y91" s="29">
        <f>'Cena na poramnuvanje'!Y91*'Sreden kurs'!$D$23</f>
        <v>0</v>
      </c>
      <c r="Z91" s="29">
        <f>'Cena na poramnuvanje'!Z91*'Sreden kurs'!$D$23</f>
        <v>0</v>
      </c>
      <c r="AA91" s="30">
        <f>'Cena na poramnuvanje'!AA91*'Sreden kurs'!$D$23</f>
        <v>0</v>
      </c>
    </row>
    <row r="92" spans="2:27" ht="15.75" thickTop="1" x14ac:dyDescent="0.25">
      <c r="B92" s="62" t="str">
        <f>'Cena na poramnuvanje'!B92:B95</f>
        <v>23.12.2022</v>
      </c>
      <c r="C92" s="6" t="s">
        <v>26</v>
      </c>
      <c r="D92" s="27">
        <f>'Cena na poramnuvanje'!D92*'Sreden kurs'!$D$24</f>
        <v>11946.396361138844</v>
      </c>
      <c r="E92" s="27">
        <f>'Cena na poramnuvanje'!E92*'Sreden kurs'!$D$24</f>
        <v>11932.036276216466</v>
      </c>
      <c r="F92" s="27">
        <f>'Cena na poramnuvanje'!F92*'Sreden kurs'!$D$24</f>
        <v>11816.518314032548</v>
      </c>
      <c r="G92" s="27">
        <f>'Cena na poramnuvanje'!G92*'Sreden kurs'!$D$24</f>
        <v>11358.221531487414</v>
      </c>
      <c r="H92" s="27">
        <f>'Cena na poramnuvanje'!H92*'Sreden kurs'!$D$24</f>
        <v>11609.460826886665</v>
      </c>
      <c r="I92" s="27">
        <f>'Cena na poramnuvanje'!I92*'Sreden kurs'!$D$24</f>
        <v>12232.546629612267</v>
      </c>
      <c r="J92" s="27">
        <f>'Cena na poramnuvanje'!J92*'Sreden kurs'!$D$24</f>
        <v>13879.905552672481</v>
      </c>
      <c r="K92" s="27">
        <f>'Cena na poramnuvanje'!K92*'Sreden kurs'!$D$24</f>
        <v>15516.444856514523</v>
      </c>
      <c r="L92" s="27">
        <f>'Cena na poramnuvanje'!L92*'Sreden kurs'!$D$24</f>
        <v>17765.039072506046</v>
      </c>
      <c r="M92" s="27">
        <f>'Cena na poramnuvanje'!M92*'Sreden kurs'!$D$24</f>
        <v>18005.067210816087</v>
      </c>
      <c r="N92" s="27">
        <f>'Cena na poramnuvanje'!N92*'Sreden kurs'!$D$24</f>
        <v>18521.893725764003</v>
      </c>
      <c r="O92" s="27">
        <f>'Cena na poramnuvanje'!O92*'Sreden kurs'!$D$24</f>
        <v>17803.167546198089</v>
      </c>
      <c r="P92" s="27">
        <f>'Cena na poramnuvanje'!P92*'Sreden kurs'!$D$24</f>
        <v>17766.668520203249</v>
      </c>
      <c r="Q92" s="27">
        <f>'Cena na poramnuvanje'!Q92*'Sreden kurs'!$D$24</f>
        <v>17875.467381885093</v>
      </c>
      <c r="R92" s="27">
        <f>'Cena na poramnuvanje'!R92*'Sreden kurs'!$D$24</f>
        <v>17609.249081052632</v>
      </c>
      <c r="S92" s="27">
        <f>'Cena na poramnuvanje'!S92*'Sreden kurs'!$D$24</f>
        <v>17047.067530769225</v>
      </c>
      <c r="T92" s="27">
        <f>'Cena na poramnuvanje'!T92*'Sreden kurs'!$D$24</f>
        <v>18037.535058194731</v>
      </c>
      <c r="U92" s="27">
        <f>'Cena na poramnuvanje'!U92*'Sreden kurs'!$D$24</f>
        <v>17639.223564490789</v>
      </c>
      <c r="V92" s="27">
        <f>'Cena na poramnuvanje'!V92*'Sreden kurs'!$D$24</f>
        <v>17038.129940533334</v>
      </c>
      <c r="W92" s="27">
        <f>'Cena na poramnuvanje'!W92*'Sreden kurs'!$D$24</f>
        <v>15877.919873164554</v>
      </c>
      <c r="X92" s="27">
        <f>'Cena na poramnuvanje'!X92*'Sreden kurs'!$D$24</f>
        <v>14802.494158594842</v>
      </c>
      <c r="Y92" s="27">
        <f>'Cena na poramnuvanje'!Y92*'Sreden kurs'!$D$24</f>
        <v>12423.329416942364</v>
      </c>
      <c r="Z92" s="27">
        <f>'Cena na poramnuvanje'!Z92*'Sreden kurs'!$D$24</f>
        <v>12194.181083450991</v>
      </c>
      <c r="AA92" s="28">
        <f>'Cena na poramnuvanje'!AA92*'Sreden kurs'!$D$24</f>
        <v>9592.8909299999996</v>
      </c>
    </row>
    <row r="93" spans="2:27" x14ac:dyDescent="0.25">
      <c r="B93" s="63"/>
      <c r="C93" s="6" t="s">
        <v>27</v>
      </c>
      <c r="D93" s="27">
        <f>'Cena na poramnuvanje'!D93*'Sreden kurs'!$D$24</f>
        <v>0</v>
      </c>
      <c r="E93" s="27">
        <f>'Cena na poramnuvanje'!E93*'Sreden kurs'!$D$24</f>
        <v>0</v>
      </c>
      <c r="F93" s="27">
        <f>'Cena na poramnuvanje'!F93*'Sreden kurs'!$D$24</f>
        <v>0</v>
      </c>
      <c r="G93" s="27">
        <f>'Cena na poramnuvanje'!G93*'Sreden kurs'!$D$24</f>
        <v>0</v>
      </c>
      <c r="H93" s="27">
        <f>'Cena na poramnuvanje'!H93*'Sreden kurs'!$D$24</f>
        <v>0</v>
      </c>
      <c r="I93" s="27">
        <f>'Cena na poramnuvanje'!I93*'Sreden kurs'!$D$24</f>
        <v>0</v>
      </c>
      <c r="J93" s="27">
        <f>'Cena na poramnuvanje'!J93*'Sreden kurs'!$D$24</f>
        <v>0</v>
      </c>
      <c r="K93" s="27">
        <f>'Cena na poramnuvanje'!K93*'Sreden kurs'!$D$24</f>
        <v>0</v>
      </c>
      <c r="L93" s="27">
        <f>'Cena na poramnuvanje'!L93*'Sreden kurs'!$D$24</f>
        <v>0</v>
      </c>
      <c r="M93" s="27">
        <f>'Cena na poramnuvanje'!M93*'Sreden kurs'!$D$24</f>
        <v>0</v>
      </c>
      <c r="N93" s="27">
        <f>'Cena na poramnuvanje'!N93*'Sreden kurs'!$D$24</f>
        <v>0</v>
      </c>
      <c r="O93" s="27">
        <f>'Cena na poramnuvanje'!O93*'Sreden kurs'!$D$24</f>
        <v>0</v>
      </c>
      <c r="P93" s="27">
        <f>'Cena na poramnuvanje'!P93*'Sreden kurs'!$D$24</f>
        <v>0</v>
      </c>
      <c r="Q93" s="27">
        <f>'Cena na poramnuvanje'!Q93*'Sreden kurs'!$D$24</f>
        <v>0</v>
      </c>
      <c r="R93" s="27">
        <f>'Cena na poramnuvanje'!R93*'Sreden kurs'!$D$24</f>
        <v>0</v>
      </c>
      <c r="S93" s="27">
        <f>'Cena na poramnuvanje'!S93*'Sreden kurs'!$D$24</f>
        <v>0</v>
      </c>
      <c r="T93" s="27">
        <f>'Cena na poramnuvanje'!T93*'Sreden kurs'!$D$24</f>
        <v>0</v>
      </c>
      <c r="U93" s="27">
        <f>'Cena na poramnuvanje'!U93*'Sreden kurs'!$D$24</f>
        <v>0</v>
      </c>
      <c r="V93" s="27">
        <f>'Cena na poramnuvanje'!V93*'Sreden kurs'!$D$24</f>
        <v>0</v>
      </c>
      <c r="W93" s="27">
        <f>'Cena na poramnuvanje'!W93*'Sreden kurs'!$D$24</f>
        <v>0</v>
      </c>
      <c r="X93" s="27">
        <f>'Cena na poramnuvanje'!X93*'Sreden kurs'!$D$24</f>
        <v>0</v>
      </c>
      <c r="Y93" s="27">
        <f>'Cena na poramnuvanje'!Y93*'Sreden kurs'!$D$24</f>
        <v>0</v>
      </c>
      <c r="Z93" s="27">
        <f>'Cena na poramnuvanje'!Z93*'Sreden kurs'!$D$24</f>
        <v>0</v>
      </c>
      <c r="AA93" s="28">
        <f>'Cena na poramnuvanje'!AA93*'Sreden kurs'!$D$24</f>
        <v>0</v>
      </c>
    </row>
    <row r="94" spans="2:27" x14ac:dyDescent="0.25">
      <c r="B94" s="63"/>
      <c r="C94" s="6" t="s">
        <v>28</v>
      </c>
      <c r="D94" s="27">
        <f>'Cena na poramnuvanje'!D94*'Sreden kurs'!$D$24</f>
        <v>0</v>
      </c>
      <c r="E94" s="27">
        <f>'Cena na poramnuvanje'!E94*'Sreden kurs'!$D$24</f>
        <v>0</v>
      </c>
      <c r="F94" s="27">
        <f>'Cena na poramnuvanje'!F94*'Sreden kurs'!$D$24</f>
        <v>0</v>
      </c>
      <c r="G94" s="27">
        <f>'Cena na poramnuvanje'!G94*'Sreden kurs'!$D$24</f>
        <v>0</v>
      </c>
      <c r="H94" s="27">
        <f>'Cena na poramnuvanje'!H94*'Sreden kurs'!$D$24</f>
        <v>0</v>
      </c>
      <c r="I94" s="27">
        <f>'Cena na poramnuvanje'!I94*'Sreden kurs'!$D$24</f>
        <v>0</v>
      </c>
      <c r="J94" s="27">
        <f>'Cena na poramnuvanje'!J94*'Sreden kurs'!$D$24</f>
        <v>0</v>
      </c>
      <c r="K94" s="27">
        <f>'Cena na poramnuvanje'!K94*'Sreden kurs'!$D$24</f>
        <v>0</v>
      </c>
      <c r="L94" s="27">
        <f>'Cena na poramnuvanje'!L94*'Sreden kurs'!$D$24</f>
        <v>0</v>
      </c>
      <c r="M94" s="27">
        <f>'Cena na poramnuvanje'!M94*'Sreden kurs'!$D$24</f>
        <v>0</v>
      </c>
      <c r="N94" s="27">
        <f>'Cena na poramnuvanje'!N94*'Sreden kurs'!$D$24</f>
        <v>0</v>
      </c>
      <c r="O94" s="27">
        <f>'Cena na poramnuvanje'!O94*'Sreden kurs'!$D$24</f>
        <v>0</v>
      </c>
      <c r="P94" s="27">
        <f>'Cena na poramnuvanje'!P94*'Sreden kurs'!$D$24</f>
        <v>0</v>
      </c>
      <c r="Q94" s="27">
        <f>'Cena na poramnuvanje'!Q94*'Sreden kurs'!$D$24</f>
        <v>0</v>
      </c>
      <c r="R94" s="27">
        <f>'Cena na poramnuvanje'!R94*'Sreden kurs'!$D$24</f>
        <v>0</v>
      </c>
      <c r="S94" s="27">
        <f>'Cena na poramnuvanje'!S94*'Sreden kurs'!$D$24</f>
        <v>0</v>
      </c>
      <c r="T94" s="27">
        <f>'Cena na poramnuvanje'!T94*'Sreden kurs'!$D$24</f>
        <v>0</v>
      </c>
      <c r="U94" s="27">
        <f>'Cena na poramnuvanje'!U94*'Sreden kurs'!$D$24</f>
        <v>0</v>
      </c>
      <c r="V94" s="27">
        <f>'Cena na poramnuvanje'!V94*'Sreden kurs'!$D$24</f>
        <v>0</v>
      </c>
      <c r="W94" s="27">
        <f>'Cena na poramnuvanje'!W94*'Sreden kurs'!$D$24</f>
        <v>0</v>
      </c>
      <c r="X94" s="27">
        <f>'Cena na poramnuvanje'!X94*'Sreden kurs'!$D$24</f>
        <v>0</v>
      </c>
      <c r="Y94" s="27">
        <f>'Cena na poramnuvanje'!Y94*'Sreden kurs'!$D$24</f>
        <v>0</v>
      </c>
      <c r="Z94" s="27">
        <f>'Cena na poramnuvanje'!Z94*'Sreden kurs'!$D$24</f>
        <v>0</v>
      </c>
      <c r="AA94" s="28">
        <f>'Cena na poramnuvanje'!AA94*'Sreden kurs'!$D$24</f>
        <v>0</v>
      </c>
    </row>
    <row r="95" spans="2:27" ht="15.75" thickBot="1" x14ac:dyDescent="0.3">
      <c r="B95" s="64"/>
      <c r="C95" s="9" t="s">
        <v>29</v>
      </c>
      <c r="D95" s="29">
        <f>'Cena na poramnuvanje'!D95*'Sreden kurs'!$D$24</f>
        <v>0</v>
      </c>
      <c r="E95" s="29">
        <f>'Cena na poramnuvanje'!E95*'Sreden kurs'!$D$24</f>
        <v>0</v>
      </c>
      <c r="F95" s="29">
        <f>'Cena na poramnuvanje'!F95*'Sreden kurs'!$D$24</f>
        <v>0</v>
      </c>
      <c r="G95" s="29">
        <f>'Cena na poramnuvanje'!G95*'Sreden kurs'!$D$24</f>
        <v>0</v>
      </c>
      <c r="H95" s="29">
        <f>'Cena na poramnuvanje'!H95*'Sreden kurs'!$D$24</f>
        <v>0</v>
      </c>
      <c r="I95" s="29">
        <f>'Cena na poramnuvanje'!I95*'Sreden kurs'!$D$24</f>
        <v>0</v>
      </c>
      <c r="J95" s="29">
        <f>'Cena na poramnuvanje'!J95*'Sreden kurs'!$D$24</f>
        <v>0</v>
      </c>
      <c r="K95" s="29">
        <f>'Cena na poramnuvanje'!K95*'Sreden kurs'!$D$24</f>
        <v>0</v>
      </c>
      <c r="L95" s="29">
        <f>'Cena na poramnuvanje'!L95*'Sreden kurs'!$D$24</f>
        <v>0</v>
      </c>
      <c r="M95" s="29">
        <f>'Cena na poramnuvanje'!M95*'Sreden kurs'!$D$24</f>
        <v>0</v>
      </c>
      <c r="N95" s="29">
        <f>'Cena na poramnuvanje'!N95*'Sreden kurs'!$D$24</f>
        <v>0</v>
      </c>
      <c r="O95" s="29">
        <f>'Cena na poramnuvanje'!O95*'Sreden kurs'!$D$24</f>
        <v>0</v>
      </c>
      <c r="P95" s="29">
        <f>'Cena na poramnuvanje'!P95*'Sreden kurs'!$D$24</f>
        <v>0</v>
      </c>
      <c r="Q95" s="29">
        <f>'Cena na poramnuvanje'!Q95*'Sreden kurs'!$D$24</f>
        <v>0</v>
      </c>
      <c r="R95" s="29">
        <f>'Cena na poramnuvanje'!R95*'Sreden kurs'!$D$24</f>
        <v>0</v>
      </c>
      <c r="S95" s="29">
        <f>'Cena na poramnuvanje'!S95*'Sreden kurs'!$D$24</f>
        <v>0</v>
      </c>
      <c r="T95" s="29">
        <f>'Cena na poramnuvanje'!T95*'Sreden kurs'!$D$24</f>
        <v>0</v>
      </c>
      <c r="U95" s="29">
        <f>'Cena na poramnuvanje'!U95*'Sreden kurs'!$D$24</f>
        <v>0</v>
      </c>
      <c r="V95" s="29">
        <f>'Cena na poramnuvanje'!V95*'Sreden kurs'!$D$24</f>
        <v>0</v>
      </c>
      <c r="W95" s="29">
        <f>'Cena na poramnuvanje'!W95*'Sreden kurs'!$D$24</f>
        <v>0</v>
      </c>
      <c r="X95" s="29">
        <f>'Cena na poramnuvanje'!X95*'Sreden kurs'!$D$24</f>
        <v>0</v>
      </c>
      <c r="Y95" s="29">
        <f>'Cena na poramnuvanje'!Y95*'Sreden kurs'!$D$24</f>
        <v>0</v>
      </c>
      <c r="Z95" s="29">
        <f>'Cena na poramnuvanje'!Z95*'Sreden kurs'!$D$24</f>
        <v>0</v>
      </c>
      <c r="AA95" s="30">
        <f>'Cena na poramnuvanje'!AA95*'Sreden kurs'!$D$24</f>
        <v>0</v>
      </c>
    </row>
    <row r="96" spans="2:27" ht="15.75" thickTop="1" x14ac:dyDescent="0.25">
      <c r="B96" s="62" t="str">
        <f>'Cena na poramnuvanje'!B96:B99</f>
        <v>24.12.2022</v>
      </c>
      <c r="C96" s="6" t="s">
        <v>26</v>
      </c>
      <c r="D96" s="27">
        <f>'Cena na poramnuvanje'!D96*'Sreden kurs'!$D$25</f>
        <v>6493.1266748571425</v>
      </c>
      <c r="E96" s="27">
        <f>'Cena na poramnuvanje'!E96*'Sreden kurs'!$D$25</f>
        <v>4168.6277565766513</v>
      </c>
      <c r="F96" s="27">
        <f>'Cena na poramnuvanje'!F96*'Sreden kurs'!$D$25</f>
        <v>3997.6302513802812</v>
      </c>
      <c r="G96" s="27">
        <f>'Cena na poramnuvanje'!G96*'Sreden kurs'!$D$25</f>
        <v>2598.929298</v>
      </c>
      <c r="H96" s="27">
        <f>'Cena na poramnuvanje'!H96*'Sreden kurs'!$D$25</f>
        <v>2877.0015060000001</v>
      </c>
      <c r="I96" s="27">
        <f>'Cena na poramnuvanje'!I96*'Sreden kurs'!$D$25</f>
        <v>3875.0601381428569</v>
      </c>
      <c r="J96" s="27">
        <f>'Cena na poramnuvanje'!J96*'Sreden kurs'!$D$25</f>
        <v>4599.5374074098363</v>
      </c>
      <c r="K96" s="27">
        <f>'Cena na poramnuvanje'!K96*'Sreden kurs'!$D$25</f>
        <v>7852.3006386122461</v>
      </c>
      <c r="L96" s="27">
        <f>'Cena na poramnuvanje'!L96*'Sreden kurs'!$D$25</f>
        <v>9771.8234354999986</v>
      </c>
      <c r="M96" s="27">
        <f>'Cena na poramnuvanje'!M96*'Sreden kurs'!$D$25</f>
        <v>11838.370833566329</v>
      </c>
      <c r="N96" s="27">
        <f>'Cena na poramnuvanje'!N96*'Sreden kurs'!$D$25</f>
        <v>11733.274029201177</v>
      </c>
      <c r="O96" s="27">
        <f>'Cena na poramnuvanje'!O96*'Sreden kurs'!$D$25</f>
        <v>11775.924320435643</v>
      </c>
      <c r="P96" s="27">
        <f>'Cena na poramnuvanje'!P96*'Sreden kurs'!$D$25</f>
        <v>11493.89252047059</v>
      </c>
      <c r="Q96" s="27">
        <f>'Cena na poramnuvanje'!Q96*'Sreden kurs'!$D$25</f>
        <v>11856.826692000001</v>
      </c>
      <c r="R96" s="27">
        <f>'Cena na poramnuvanje'!R96*'Sreden kurs'!$D$25</f>
        <v>13382.725437134328</v>
      </c>
      <c r="S96" s="27">
        <f>'Cena na poramnuvanje'!S96*'Sreden kurs'!$D$25</f>
        <v>13720.296057304813</v>
      </c>
      <c r="T96" s="27">
        <f>'Cena na poramnuvanje'!T96*'Sreden kurs'!$D$25</f>
        <v>14796.284819663553</v>
      </c>
      <c r="U96" s="27">
        <f>'Cena na poramnuvanje'!U96*'Sreden kurs'!$D$25</f>
        <v>13858.090863909629</v>
      </c>
      <c r="V96" s="27">
        <f>'Cena na poramnuvanje'!V96*'Sreden kurs'!$D$25</f>
        <v>12056.374221087728</v>
      </c>
      <c r="W96" s="27">
        <f>'Cena na poramnuvanje'!W96*'Sreden kurs'!$D$25</f>
        <v>11137.120039200001</v>
      </c>
      <c r="X96" s="27">
        <f>'Cena na poramnuvanje'!X96*'Sreden kurs'!$D$25</f>
        <v>10368.648216</v>
      </c>
      <c r="Y96" s="27">
        <f>'Cena na poramnuvanje'!Y96*'Sreden kurs'!$D$25</f>
        <v>9595.0453755789495</v>
      </c>
      <c r="Z96" s="27">
        <f>'Cena na poramnuvanje'!Z96*'Sreden kurs'!$D$25</f>
        <v>9686.4332794543734</v>
      </c>
      <c r="AA96" s="28">
        <f>'Cena na poramnuvanje'!AA96*'Sreden kurs'!$D$25</f>
        <v>0</v>
      </c>
    </row>
    <row r="97" spans="2:27" x14ac:dyDescent="0.25">
      <c r="B97" s="63"/>
      <c r="C97" s="6" t="s">
        <v>27</v>
      </c>
      <c r="D97" s="27">
        <f>'Cena na poramnuvanje'!D97*'Sreden kurs'!$D$25</f>
        <v>0</v>
      </c>
      <c r="E97" s="27">
        <f>'Cena na poramnuvanje'!E97*'Sreden kurs'!$D$25</f>
        <v>0</v>
      </c>
      <c r="F97" s="27">
        <f>'Cena na poramnuvanje'!F97*'Sreden kurs'!$D$25</f>
        <v>0</v>
      </c>
      <c r="G97" s="27">
        <f>'Cena na poramnuvanje'!G97*'Sreden kurs'!$D$25</f>
        <v>0</v>
      </c>
      <c r="H97" s="27">
        <f>'Cena na poramnuvanje'!H97*'Sreden kurs'!$D$25</f>
        <v>0</v>
      </c>
      <c r="I97" s="27">
        <f>'Cena na poramnuvanje'!I97*'Sreden kurs'!$D$25</f>
        <v>0</v>
      </c>
      <c r="J97" s="27">
        <f>'Cena na poramnuvanje'!J97*'Sreden kurs'!$D$25</f>
        <v>0</v>
      </c>
      <c r="K97" s="27">
        <f>'Cena na poramnuvanje'!K97*'Sreden kurs'!$D$25</f>
        <v>0</v>
      </c>
      <c r="L97" s="27">
        <f>'Cena na poramnuvanje'!L97*'Sreden kurs'!$D$25</f>
        <v>0</v>
      </c>
      <c r="M97" s="27">
        <f>'Cena na poramnuvanje'!M97*'Sreden kurs'!$D$25</f>
        <v>0</v>
      </c>
      <c r="N97" s="27">
        <f>'Cena na poramnuvanje'!N97*'Sreden kurs'!$D$25</f>
        <v>0</v>
      </c>
      <c r="O97" s="27">
        <f>'Cena na poramnuvanje'!O97*'Sreden kurs'!$D$25</f>
        <v>0</v>
      </c>
      <c r="P97" s="27">
        <f>'Cena na poramnuvanje'!P97*'Sreden kurs'!$D$25</f>
        <v>0</v>
      </c>
      <c r="Q97" s="27">
        <f>'Cena na poramnuvanje'!Q97*'Sreden kurs'!$D$25</f>
        <v>0</v>
      </c>
      <c r="R97" s="27">
        <f>'Cena na poramnuvanje'!R97*'Sreden kurs'!$D$25</f>
        <v>0</v>
      </c>
      <c r="S97" s="27">
        <f>'Cena na poramnuvanje'!S97*'Sreden kurs'!$D$25</f>
        <v>0</v>
      </c>
      <c r="T97" s="27">
        <f>'Cena na poramnuvanje'!T97*'Sreden kurs'!$D$25</f>
        <v>0</v>
      </c>
      <c r="U97" s="27">
        <f>'Cena na poramnuvanje'!U97*'Sreden kurs'!$D$25</f>
        <v>0</v>
      </c>
      <c r="V97" s="27">
        <f>'Cena na poramnuvanje'!V97*'Sreden kurs'!$D$25</f>
        <v>0</v>
      </c>
      <c r="W97" s="27">
        <f>'Cena na poramnuvanje'!W97*'Sreden kurs'!$D$25</f>
        <v>0</v>
      </c>
      <c r="X97" s="27">
        <f>'Cena na poramnuvanje'!X97*'Sreden kurs'!$D$25</f>
        <v>0</v>
      </c>
      <c r="Y97" s="27">
        <f>'Cena na poramnuvanje'!Y97*'Sreden kurs'!$D$25</f>
        <v>0</v>
      </c>
      <c r="Z97" s="27">
        <f>'Cena na poramnuvanje'!Z97*'Sreden kurs'!$D$25</f>
        <v>0</v>
      </c>
      <c r="AA97" s="28">
        <f>'Cena na poramnuvanje'!AA97*'Sreden kurs'!$D$25</f>
        <v>2690.3972338362855</v>
      </c>
    </row>
    <row r="98" spans="2:27" x14ac:dyDescent="0.25">
      <c r="B98" s="63"/>
      <c r="C98" s="6" t="s">
        <v>28</v>
      </c>
      <c r="D98" s="27">
        <f>'Cena na poramnuvanje'!D98*'Sreden kurs'!$D$25</f>
        <v>0</v>
      </c>
      <c r="E98" s="27">
        <f>'Cena na poramnuvanje'!E98*'Sreden kurs'!$D$25</f>
        <v>0</v>
      </c>
      <c r="F98" s="27">
        <f>'Cena na poramnuvanje'!F98*'Sreden kurs'!$D$25</f>
        <v>0</v>
      </c>
      <c r="G98" s="27">
        <f>'Cena na poramnuvanje'!G98*'Sreden kurs'!$D$25</f>
        <v>0</v>
      </c>
      <c r="H98" s="27">
        <f>'Cena na poramnuvanje'!H98*'Sreden kurs'!$D$25</f>
        <v>0</v>
      </c>
      <c r="I98" s="27">
        <f>'Cena na poramnuvanje'!I98*'Sreden kurs'!$D$25</f>
        <v>0</v>
      </c>
      <c r="J98" s="27">
        <f>'Cena na poramnuvanje'!J98*'Sreden kurs'!$D$25</f>
        <v>0</v>
      </c>
      <c r="K98" s="27">
        <f>'Cena na poramnuvanje'!K98*'Sreden kurs'!$D$25</f>
        <v>0</v>
      </c>
      <c r="L98" s="27">
        <f>'Cena na poramnuvanje'!L98*'Sreden kurs'!$D$25</f>
        <v>0</v>
      </c>
      <c r="M98" s="27">
        <f>'Cena na poramnuvanje'!M98*'Sreden kurs'!$D$25</f>
        <v>0</v>
      </c>
      <c r="N98" s="27">
        <f>'Cena na poramnuvanje'!N98*'Sreden kurs'!$D$25</f>
        <v>0</v>
      </c>
      <c r="O98" s="27">
        <f>'Cena na poramnuvanje'!O98*'Sreden kurs'!$D$25</f>
        <v>0</v>
      </c>
      <c r="P98" s="27">
        <f>'Cena na poramnuvanje'!P98*'Sreden kurs'!$D$25</f>
        <v>0</v>
      </c>
      <c r="Q98" s="27">
        <f>'Cena na poramnuvanje'!Q98*'Sreden kurs'!$D$25</f>
        <v>0</v>
      </c>
      <c r="R98" s="27">
        <f>'Cena na poramnuvanje'!R98*'Sreden kurs'!$D$25</f>
        <v>0</v>
      </c>
      <c r="S98" s="27">
        <f>'Cena na poramnuvanje'!S98*'Sreden kurs'!$D$25</f>
        <v>0</v>
      </c>
      <c r="T98" s="27">
        <f>'Cena na poramnuvanje'!T98*'Sreden kurs'!$D$25</f>
        <v>0</v>
      </c>
      <c r="U98" s="27">
        <f>'Cena na poramnuvanje'!U98*'Sreden kurs'!$D$25</f>
        <v>0</v>
      </c>
      <c r="V98" s="27">
        <f>'Cena na poramnuvanje'!V98*'Sreden kurs'!$D$25</f>
        <v>0</v>
      </c>
      <c r="W98" s="27">
        <f>'Cena na poramnuvanje'!W98*'Sreden kurs'!$D$25</f>
        <v>0</v>
      </c>
      <c r="X98" s="27">
        <f>'Cena na poramnuvanje'!X98*'Sreden kurs'!$D$25</f>
        <v>0</v>
      </c>
      <c r="Y98" s="27">
        <f>'Cena na poramnuvanje'!Y98*'Sreden kurs'!$D$25</f>
        <v>0</v>
      </c>
      <c r="Z98" s="27">
        <f>'Cena na poramnuvanje'!Z98*'Sreden kurs'!$D$25</f>
        <v>0</v>
      </c>
      <c r="AA98" s="28">
        <f>'Cena na poramnuvanje'!AA98*'Sreden kurs'!$D$25</f>
        <v>0</v>
      </c>
    </row>
    <row r="99" spans="2:27" ht="15.75" thickBot="1" x14ac:dyDescent="0.3">
      <c r="B99" s="64"/>
      <c r="C99" s="9" t="s">
        <v>29</v>
      </c>
      <c r="D99" s="29">
        <f>'Cena na poramnuvanje'!D99*'Sreden kurs'!$D$25</f>
        <v>0</v>
      </c>
      <c r="E99" s="29">
        <f>'Cena na poramnuvanje'!E99*'Sreden kurs'!$D$25</f>
        <v>0</v>
      </c>
      <c r="F99" s="29">
        <f>'Cena na poramnuvanje'!F99*'Sreden kurs'!$D$25</f>
        <v>0</v>
      </c>
      <c r="G99" s="29">
        <f>'Cena na poramnuvanje'!G99*'Sreden kurs'!$D$25</f>
        <v>0</v>
      </c>
      <c r="H99" s="29">
        <f>'Cena na poramnuvanje'!H99*'Sreden kurs'!$D$25</f>
        <v>0</v>
      </c>
      <c r="I99" s="29">
        <f>'Cena na poramnuvanje'!I99*'Sreden kurs'!$D$25</f>
        <v>0</v>
      </c>
      <c r="J99" s="29">
        <f>'Cena na poramnuvanje'!J99*'Sreden kurs'!$D$25</f>
        <v>0</v>
      </c>
      <c r="K99" s="29">
        <f>'Cena na poramnuvanje'!K99*'Sreden kurs'!$D$25</f>
        <v>0</v>
      </c>
      <c r="L99" s="29">
        <f>'Cena na poramnuvanje'!L99*'Sreden kurs'!$D$25</f>
        <v>0</v>
      </c>
      <c r="M99" s="29">
        <f>'Cena na poramnuvanje'!M99*'Sreden kurs'!$D$25</f>
        <v>0</v>
      </c>
      <c r="N99" s="29">
        <f>'Cena na poramnuvanje'!N99*'Sreden kurs'!$D$25</f>
        <v>0</v>
      </c>
      <c r="O99" s="29">
        <f>'Cena na poramnuvanje'!O99*'Sreden kurs'!$D$25</f>
        <v>0</v>
      </c>
      <c r="P99" s="29">
        <f>'Cena na poramnuvanje'!P99*'Sreden kurs'!$D$25</f>
        <v>0</v>
      </c>
      <c r="Q99" s="29">
        <f>'Cena na poramnuvanje'!Q99*'Sreden kurs'!$D$25</f>
        <v>0</v>
      </c>
      <c r="R99" s="29">
        <f>'Cena na poramnuvanje'!R99*'Sreden kurs'!$D$25</f>
        <v>0</v>
      </c>
      <c r="S99" s="29">
        <f>'Cena na poramnuvanje'!S99*'Sreden kurs'!$D$25</f>
        <v>0</v>
      </c>
      <c r="T99" s="29">
        <f>'Cena na poramnuvanje'!T99*'Sreden kurs'!$D$25</f>
        <v>0</v>
      </c>
      <c r="U99" s="29">
        <f>'Cena na poramnuvanje'!U99*'Sreden kurs'!$D$25</f>
        <v>0</v>
      </c>
      <c r="V99" s="29">
        <f>'Cena na poramnuvanje'!V99*'Sreden kurs'!$D$25</f>
        <v>0</v>
      </c>
      <c r="W99" s="29">
        <f>'Cena na poramnuvanje'!W99*'Sreden kurs'!$D$25</f>
        <v>0</v>
      </c>
      <c r="X99" s="29">
        <f>'Cena na poramnuvanje'!X99*'Sreden kurs'!$D$25</f>
        <v>0</v>
      </c>
      <c r="Y99" s="29">
        <f>'Cena na poramnuvanje'!Y99*'Sreden kurs'!$D$25</f>
        <v>0</v>
      </c>
      <c r="Z99" s="29">
        <f>'Cena na poramnuvanje'!Z99*'Sreden kurs'!$D$25</f>
        <v>0</v>
      </c>
      <c r="AA99" s="30">
        <f>'Cena na poramnuvanje'!AA99*'Sreden kurs'!$D$25</f>
        <v>0</v>
      </c>
    </row>
    <row r="100" spans="2:27" ht="15.75" thickTop="1" x14ac:dyDescent="0.25">
      <c r="B100" s="62" t="str">
        <f>'Cena na poramnuvanje'!B100:B103</f>
        <v>25.12.2022</v>
      </c>
      <c r="C100" s="6" t="s">
        <v>26</v>
      </c>
      <c r="D100" s="27">
        <f>'Cena na poramnuvanje'!D100*'Sreden kurs'!$D$26</f>
        <v>9617.1765299999988</v>
      </c>
      <c r="E100" s="27">
        <f>'Cena na poramnuvanje'!E100*'Sreden kurs'!$D$26</f>
        <v>9323.3537790288701</v>
      </c>
      <c r="F100" s="27">
        <f>'Cena na poramnuvanje'!F100*'Sreden kurs'!$D$26</f>
        <v>8527.957848</v>
      </c>
      <c r="G100" s="27">
        <f>'Cena na poramnuvanje'!G100*'Sreden kurs'!$D$26</f>
        <v>7263.4060259999997</v>
      </c>
      <c r="H100" s="27">
        <f>'Cena na poramnuvanje'!H100*'Sreden kurs'!$D$26</f>
        <v>0</v>
      </c>
      <c r="I100" s="27">
        <f>'Cena na poramnuvanje'!I100*'Sreden kurs'!$D$26</f>
        <v>0</v>
      </c>
      <c r="J100" s="27">
        <f>'Cena na poramnuvanje'!J100*'Sreden kurs'!$D$26</f>
        <v>6848.0339563999996</v>
      </c>
      <c r="K100" s="27">
        <f>'Cena na poramnuvanje'!K100*'Sreden kurs'!$D$26</f>
        <v>7411.362588</v>
      </c>
      <c r="L100" s="27">
        <f>'Cena na poramnuvanje'!L100*'Sreden kurs'!$D$26</f>
        <v>0</v>
      </c>
      <c r="M100" s="27">
        <f>'Cena na poramnuvanje'!M100*'Sreden kurs'!$D$26</f>
        <v>0</v>
      </c>
      <c r="N100" s="27">
        <f>'Cena na poramnuvanje'!N100*'Sreden kurs'!$D$26</f>
        <v>0</v>
      </c>
      <c r="O100" s="27">
        <f>'Cena na poramnuvanje'!O100*'Sreden kurs'!$D$26</f>
        <v>0</v>
      </c>
      <c r="P100" s="27">
        <f>'Cena na poramnuvanje'!P100*'Sreden kurs'!$D$26</f>
        <v>0</v>
      </c>
      <c r="Q100" s="27">
        <f>'Cena na poramnuvanje'!Q100*'Sreden kurs'!$D$26</f>
        <v>0</v>
      </c>
      <c r="R100" s="27">
        <f>'Cena na poramnuvanje'!R100*'Sreden kurs'!$D$26</f>
        <v>0</v>
      </c>
      <c r="S100" s="27">
        <f>'Cena na poramnuvanje'!S100*'Sreden kurs'!$D$26</f>
        <v>0</v>
      </c>
      <c r="T100" s="27">
        <f>'Cena na poramnuvanje'!T100*'Sreden kurs'!$D$26</f>
        <v>9820.4834070081633</v>
      </c>
      <c r="U100" s="27">
        <f>'Cena na poramnuvanje'!U100*'Sreden kurs'!$D$26</f>
        <v>10946.328083765406</v>
      </c>
      <c r="V100" s="27">
        <f>'Cena na poramnuvanje'!V100*'Sreden kurs'!$D$26</f>
        <v>10554.430650978131</v>
      </c>
      <c r="W100" s="27">
        <f>'Cena na poramnuvanje'!W100*'Sreden kurs'!$D$26</f>
        <v>9401.690013940055</v>
      </c>
      <c r="X100" s="27">
        <f>'Cena na poramnuvanje'!X100*'Sreden kurs'!$D$26</f>
        <v>10247.577578503066</v>
      </c>
      <c r="Y100" s="27">
        <f>'Cena na poramnuvanje'!Y100*'Sreden kurs'!$D$26</f>
        <v>9150.3224329140048</v>
      </c>
      <c r="Z100" s="27">
        <f>'Cena na poramnuvanje'!Z100*'Sreden kurs'!$D$26</f>
        <v>8777.7273568129349</v>
      </c>
      <c r="AA100" s="28">
        <f>'Cena na poramnuvanje'!AA100*'Sreden kurs'!$D$26</f>
        <v>7996.0193432307688</v>
      </c>
    </row>
    <row r="101" spans="2:27" x14ac:dyDescent="0.25">
      <c r="B101" s="63"/>
      <c r="C101" s="6" t="s">
        <v>27</v>
      </c>
      <c r="D101" s="27">
        <f>'Cena na poramnuvanje'!D101*'Sreden kurs'!$D$26</f>
        <v>0</v>
      </c>
      <c r="E101" s="27">
        <f>'Cena na poramnuvanje'!E101*'Sreden kurs'!$D$26</f>
        <v>0</v>
      </c>
      <c r="F101" s="27">
        <f>'Cena na poramnuvanje'!F101*'Sreden kurs'!$D$26</f>
        <v>0</v>
      </c>
      <c r="G101" s="27">
        <f>'Cena na poramnuvanje'!G101*'Sreden kurs'!$D$26</f>
        <v>0</v>
      </c>
      <c r="H101" s="27">
        <f>'Cena na poramnuvanje'!H101*'Sreden kurs'!$D$26</f>
        <v>0</v>
      </c>
      <c r="I101" s="27">
        <f>'Cena na poramnuvanje'!I101*'Sreden kurs'!$D$26</f>
        <v>0</v>
      </c>
      <c r="J101" s="27">
        <f>'Cena na poramnuvanje'!J101*'Sreden kurs'!$D$26</f>
        <v>0</v>
      </c>
      <c r="K101" s="27">
        <f>'Cena na poramnuvanje'!K101*'Sreden kurs'!$D$26</f>
        <v>0</v>
      </c>
      <c r="L101" s="27">
        <f>'Cena na poramnuvanje'!L101*'Sreden kurs'!$D$26</f>
        <v>2775.129316363636</v>
      </c>
      <c r="M101" s="27">
        <f>'Cena na poramnuvanje'!M101*'Sreden kurs'!$D$26</f>
        <v>2093.9493480000001</v>
      </c>
      <c r="N101" s="27">
        <f>'Cena na poramnuvanje'!N101*'Sreden kurs'!$D$26</f>
        <v>2235.9589380000002</v>
      </c>
      <c r="O101" s="27">
        <f>'Cena na poramnuvanje'!O101*'Sreden kurs'!$D$26</f>
        <v>3734.9034839999999</v>
      </c>
      <c r="P101" s="27">
        <f>'Cena na poramnuvanje'!P101*'Sreden kurs'!$D$26</f>
        <v>2350.0756321849981</v>
      </c>
      <c r="Q101" s="27">
        <f>'Cena na poramnuvanje'!Q101*'Sreden kurs'!$D$26</f>
        <v>1841.8524199999997</v>
      </c>
      <c r="R101" s="27">
        <f>'Cena na poramnuvanje'!R101*'Sreden kurs'!$D$26</f>
        <v>2124.1720349603524</v>
      </c>
      <c r="S101" s="27">
        <f>'Cena na poramnuvanje'!S101*'Sreden kurs'!$D$26</f>
        <v>2034.5382188571432</v>
      </c>
      <c r="T101" s="27">
        <f>'Cena na poramnuvanje'!T101*'Sreden kurs'!$D$26</f>
        <v>0</v>
      </c>
      <c r="U101" s="27">
        <f>'Cena na poramnuvanje'!U101*'Sreden kurs'!$D$26</f>
        <v>0</v>
      </c>
      <c r="V101" s="27">
        <f>'Cena na poramnuvanje'!V101*'Sreden kurs'!$D$26</f>
        <v>0</v>
      </c>
      <c r="W101" s="27">
        <f>'Cena na poramnuvanje'!W101*'Sreden kurs'!$D$26</f>
        <v>0</v>
      </c>
      <c r="X101" s="27">
        <f>'Cena na poramnuvanje'!X101*'Sreden kurs'!$D$26</f>
        <v>0</v>
      </c>
      <c r="Y101" s="27">
        <f>'Cena na poramnuvanje'!Y101*'Sreden kurs'!$D$26</f>
        <v>0</v>
      </c>
      <c r="Z101" s="27">
        <f>'Cena na poramnuvanje'!Z101*'Sreden kurs'!$D$26</f>
        <v>0</v>
      </c>
      <c r="AA101" s="28">
        <f>'Cena na poramnuvanje'!AA101*'Sreden kurs'!$D$26</f>
        <v>0</v>
      </c>
    </row>
    <row r="102" spans="2:27" x14ac:dyDescent="0.25">
      <c r="B102" s="63"/>
      <c r="C102" s="6" t="s">
        <v>28</v>
      </c>
      <c r="D102" s="27">
        <f>'Cena na poramnuvanje'!D102*'Sreden kurs'!$D$26</f>
        <v>0</v>
      </c>
      <c r="E102" s="27">
        <f>'Cena na poramnuvanje'!E102*'Sreden kurs'!$D$26</f>
        <v>0</v>
      </c>
      <c r="F102" s="27">
        <f>'Cena na poramnuvanje'!F102*'Sreden kurs'!$D$26</f>
        <v>0</v>
      </c>
      <c r="G102" s="27">
        <f>'Cena na poramnuvanje'!G102*'Sreden kurs'!$D$26</f>
        <v>0</v>
      </c>
      <c r="H102" s="27">
        <f>'Cena na poramnuvanje'!H102*'Sreden kurs'!$D$26</f>
        <v>2636.14914</v>
      </c>
      <c r="I102" s="27">
        <f>'Cena na poramnuvanje'!I102*'Sreden kurs'!$D$26</f>
        <v>2634.9187320000001</v>
      </c>
      <c r="J102" s="27">
        <f>'Cena na poramnuvanje'!J102*'Sreden kurs'!$D$26</f>
        <v>0</v>
      </c>
      <c r="K102" s="27">
        <f>'Cena na poramnuvanje'!K102*'Sreden kurs'!$D$26</f>
        <v>0</v>
      </c>
      <c r="L102" s="27">
        <f>'Cena na poramnuvanje'!L102*'Sreden kurs'!$D$26</f>
        <v>0</v>
      </c>
      <c r="M102" s="27">
        <f>'Cena na poramnuvanje'!M102*'Sreden kurs'!$D$26</f>
        <v>0</v>
      </c>
      <c r="N102" s="27">
        <f>'Cena na poramnuvanje'!N102*'Sreden kurs'!$D$26</f>
        <v>0</v>
      </c>
      <c r="O102" s="27">
        <f>'Cena na poramnuvanje'!O102*'Sreden kurs'!$D$26</f>
        <v>0</v>
      </c>
      <c r="P102" s="27">
        <f>'Cena na poramnuvanje'!P102*'Sreden kurs'!$D$26</f>
        <v>0</v>
      </c>
      <c r="Q102" s="27">
        <f>'Cena na poramnuvanje'!Q102*'Sreden kurs'!$D$26</f>
        <v>0</v>
      </c>
      <c r="R102" s="27">
        <f>'Cena na poramnuvanje'!R102*'Sreden kurs'!$D$26</f>
        <v>0</v>
      </c>
      <c r="S102" s="27">
        <f>'Cena na poramnuvanje'!S102*'Sreden kurs'!$D$26</f>
        <v>0</v>
      </c>
      <c r="T102" s="27">
        <f>'Cena na poramnuvanje'!T102*'Sreden kurs'!$D$26</f>
        <v>0</v>
      </c>
      <c r="U102" s="27">
        <f>'Cena na poramnuvanje'!U102*'Sreden kurs'!$D$26</f>
        <v>0</v>
      </c>
      <c r="V102" s="27">
        <f>'Cena na poramnuvanje'!V102*'Sreden kurs'!$D$26</f>
        <v>0</v>
      </c>
      <c r="W102" s="27">
        <f>'Cena na poramnuvanje'!W102*'Sreden kurs'!$D$26</f>
        <v>0</v>
      </c>
      <c r="X102" s="27">
        <f>'Cena na poramnuvanje'!X102*'Sreden kurs'!$D$26</f>
        <v>0</v>
      </c>
      <c r="Y102" s="27">
        <f>'Cena na poramnuvanje'!Y102*'Sreden kurs'!$D$26</f>
        <v>0</v>
      </c>
      <c r="Z102" s="27">
        <f>'Cena na poramnuvanje'!Z102*'Sreden kurs'!$D$26</f>
        <v>0</v>
      </c>
      <c r="AA102" s="28">
        <f>'Cena na poramnuvanje'!AA102*'Sreden kurs'!$D$26</f>
        <v>0</v>
      </c>
    </row>
    <row r="103" spans="2:27" ht="15.75" customHeight="1" thickBot="1" x14ac:dyDescent="0.3">
      <c r="B103" s="64"/>
      <c r="C103" s="9" t="s">
        <v>29</v>
      </c>
      <c r="D103" s="29">
        <f>'Cena na poramnuvanje'!D103*'Sreden kurs'!$D$26</f>
        <v>0</v>
      </c>
      <c r="E103" s="29">
        <f>'Cena na poramnuvanje'!E103*'Sreden kurs'!$D$26</f>
        <v>0</v>
      </c>
      <c r="F103" s="29">
        <f>'Cena na poramnuvanje'!F103*'Sreden kurs'!$D$26</f>
        <v>0</v>
      </c>
      <c r="G103" s="29">
        <f>'Cena na poramnuvanje'!G103*'Sreden kurs'!$D$26</f>
        <v>0</v>
      </c>
      <c r="H103" s="29">
        <f>'Cena na poramnuvanje'!H103*'Sreden kurs'!$D$26</f>
        <v>7908.4474200000013</v>
      </c>
      <c r="I103" s="29">
        <f>'Cena na poramnuvanje'!I103*'Sreden kurs'!$D$26</f>
        <v>7904.1409919999996</v>
      </c>
      <c r="J103" s="29">
        <f>'Cena na poramnuvanje'!J103*'Sreden kurs'!$D$26</f>
        <v>0</v>
      </c>
      <c r="K103" s="29">
        <f>'Cena na poramnuvanje'!K103*'Sreden kurs'!$D$26</f>
        <v>0</v>
      </c>
      <c r="L103" s="29">
        <f>'Cena na poramnuvanje'!L103*'Sreden kurs'!$D$26</f>
        <v>0</v>
      </c>
      <c r="M103" s="29">
        <f>'Cena na poramnuvanje'!M103*'Sreden kurs'!$D$26</f>
        <v>0</v>
      </c>
      <c r="N103" s="29">
        <f>'Cena na poramnuvanje'!N103*'Sreden kurs'!$D$26</f>
        <v>0</v>
      </c>
      <c r="O103" s="29">
        <f>'Cena na poramnuvanje'!O103*'Sreden kurs'!$D$26</f>
        <v>0</v>
      </c>
      <c r="P103" s="29">
        <f>'Cena na poramnuvanje'!P103*'Sreden kurs'!$D$26</f>
        <v>0</v>
      </c>
      <c r="Q103" s="29">
        <f>'Cena na poramnuvanje'!Q103*'Sreden kurs'!$D$26</f>
        <v>0</v>
      </c>
      <c r="R103" s="29">
        <f>'Cena na poramnuvanje'!R103*'Sreden kurs'!$D$26</f>
        <v>0</v>
      </c>
      <c r="S103" s="29">
        <f>'Cena na poramnuvanje'!S103*'Sreden kurs'!$D$26</f>
        <v>0</v>
      </c>
      <c r="T103" s="29">
        <f>'Cena na poramnuvanje'!T103*'Sreden kurs'!$D$26</f>
        <v>0</v>
      </c>
      <c r="U103" s="29">
        <f>'Cena na poramnuvanje'!U103*'Sreden kurs'!$D$26</f>
        <v>0</v>
      </c>
      <c r="V103" s="29">
        <f>'Cena na poramnuvanje'!V103*'Sreden kurs'!$D$26</f>
        <v>0</v>
      </c>
      <c r="W103" s="29">
        <f>'Cena na poramnuvanje'!W103*'Sreden kurs'!$D$26</f>
        <v>0</v>
      </c>
      <c r="X103" s="29">
        <f>'Cena na poramnuvanje'!X103*'Sreden kurs'!$D$26</f>
        <v>0</v>
      </c>
      <c r="Y103" s="29">
        <f>'Cena na poramnuvanje'!Y103*'Sreden kurs'!$D$26</f>
        <v>0</v>
      </c>
      <c r="Z103" s="29">
        <f>'Cena na poramnuvanje'!Z103*'Sreden kurs'!$D$26</f>
        <v>0</v>
      </c>
      <c r="AA103" s="30">
        <f>'Cena na poramnuvanje'!AA103*'Sreden kurs'!$D$26</f>
        <v>0</v>
      </c>
    </row>
    <row r="104" spans="2:27" ht="15.75" thickTop="1" x14ac:dyDescent="0.25">
      <c r="B104" s="62" t="str">
        <f>'Cena na poramnuvanje'!B104:B107</f>
        <v>26.12.2022</v>
      </c>
      <c r="C104" s="6" t="s">
        <v>26</v>
      </c>
      <c r="D104" s="27">
        <f>'Cena na poramnuvanje'!D104*'Sreden kurs'!$D$27</f>
        <v>4239.0311571676293</v>
      </c>
      <c r="E104" s="27">
        <f>'Cena na poramnuvanje'!E104*'Sreden kurs'!$D$27</f>
        <v>3018.6659894128729</v>
      </c>
      <c r="F104" s="27">
        <f>'Cena na poramnuvanje'!F104*'Sreden kurs'!$D$27</f>
        <v>2220.9839476914185</v>
      </c>
      <c r="G104" s="27">
        <f>'Cena na poramnuvanje'!G104*'Sreden kurs'!$D$27</f>
        <v>1763.1620956626507</v>
      </c>
      <c r="H104" s="27">
        <f>'Cena na poramnuvanje'!H104*'Sreden kurs'!$D$27</f>
        <v>1460.8973606896552</v>
      </c>
      <c r="I104" s="27">
        <f>'Cena na poramnuvanje'!I104*'Sreden kurs'!$D$27</f>
        <v>1374.0651448717952</v>
      </c>
      <c r="J104" s="27">
        <f>'Cena na poramnuvanje'!J104*'Sreden kurs'!$D$27</f>
        <v>1503.6034590342811</v>
      </c>
      <c r="K104" s="27">
        <f>'Cena na poramnuvanje'!K104*'Sreden kurs'!$D$27</f>
        <v>1922.2910143988136</v>
      </c>
      <c r="L104" s="27">
        <f>'Cena na poramnuvanje'!L104*'Sreden kurs'!$D$27</f>
        <v>3319.0212692612613</v>
      </c>
      <c r="M104" s="27">
        <f>'Cena na poramnuvanje'!M104*'Sreden kurs'!$D$27</f>
        <v>4304.6757719508514</v>
      </c>
      <c r="N104" s="27">
        <f>'Cena na poramnuvanje'!N104*'Sreden kurs'!$D$27</f>
        <v>4742.8219843590141</v>
      </c>
      <c r="O104" s="27">
        <f>'Cena na poramnuvanje'!O104*'Sreden kurs'!$D$27</f>
        <v>4717.9782620689657</v>
      </c>
      <c r="P104" s="27">
        <f>'Cena na poramnuvanje'!P104*'Sreden kurs'!$D$27</f>
        <v>4484.9573170312497</v>
      </c>
      <c r="Q104" s="27">
        <f>'Cena na poramnuvanje'!Q104*'Sreden kurs'!$D$27</f>
        <v>2632.8214456363639</v>
      </c>
      <c r="R104" s="27">
        <f>'Cena na poramnuvanje'!R104*'Sreden kurs'!$D$27</f>
        <v>0</v>
      </c>
      <c r="S104" s="27">
        <f>'Cena na poramnuvanje'!S104*'Sreden kurs'!$D$27</f>
        <v>0</v>
      </c>
      <c r="T104" s="27">
        <f>'Cena na poramnuvanje'!T104*'Sreden kurs'!$D$27</f>
        <v>0</v>
      </c>
      <c r="U104" s="27">
        <f>'Cena na poramnuvanje'!U104*'Sreden kurs'!$D$27</f>
        <v>7136.9816039999996</v>
      </c>
      <c r="V104" s="27">
        <f>'Cena na poramnuvanje'!V104*'Sreden kurs'!$D$27</f>
        <v>7581.2781088628899</v>
      </c>
      <c r="W104" s="27">
        <f>'Cena na poramnuvanje'!W104*'Sreden kurs'!$D$27</f>
        <v>6110.155697170092</v>
      </c>
      <c r="X104" s="27">
        <f>'Cena na poramnuvanje'!X104*'Sreden kurs'!$D$27</f>
        <v>5943.7210690588245</v>
      </c>
      <c r="Y104" s="27">
        <f>'Cena na poramnuvanje'!Y104*'Sreden kurs'!$D$27</f>
        <v>5054.841607420427</v>
      </c>
      <c r="Z104" s="27">
        <f>'Cena na poramnuvanje'!Z104*'Sreden kurs'!$D$27</f>
        <v>4354.4033050344824</v>
      </c>
      <c r="AA104" s="28">
        <f>'Cena na poramnuvanje'!AA104*'Sreden kurs'!$D$27</f>
        <v>2594.1135306480428</v>
      </c>
    </row>
    <row r="105" spans="2:27" x14ac:dyDescent="0.25">
      <c r="B105" s="63"/>
      <c r="C105" s="6" t="s">
        <v>27</v>
      </c>
      <c r="D105" s="27">
        <f>'Cena na poramnuvanje'!D105*'Sreden kurs'!$D$27</f>
        <v>0</v>
      </c>
      <c r="E105" s="27">
        <f>'Cena na poramnuvanje'!E105*'Sreden kurs'!$D$27</f>
        <v>0</v>
      </c>
      <c r="F105" s="27">
        <f>'Cena na poramnuvanje'!F105*'Sreden kurs'!$D$27</f>
        <v>0</v>
      </c>
      <c r="G105" s="27">
        <f>'Cena na poramnuvanje'!G105*'Sreden kurs'!$D$27</f>
        <v>0</v>
      </c>
      <c r="H105" s="27">
        <f>'Cena na poramnuvanje'!H105*'Sreden kurs'!$D$27</f>
        <v>0</v>
      </c>
      <c r="I105" s="27">
        <f>'Cena na poramnuvanje'!I105*'Sreden kurs'!$D$27</f>
        <v>0</v>
      </c>
      <c r="J105" s="27">
        <f>'Cena na poramnuvanje'!J105*'Sreden kurs'!$D$27</f>
        <v>0</v>
      </c>
      <c r="K105" s="27">
        <f>'Cena na poramnuvanje'!K105*'Sreden kurs'!$D$27</f>
        <v>0</v>
      </c>
      <c r="L105" s="27">
        <f>'Cena na poramnuvanje'!L105*'Sreden kurs'!$D$27</f>
        <v>0</v>
      </c>
      <c r="M105" s="27">
        <f>'Cena na poramnuvanje'!M105*'Sreden kurs'!$D$27</f>
        <v>0</v>
      </c>
      <c r="N105" s="27">
        <f>'Cena na poramnuvanje'!N105*'Sreden kurs'!$D$27</f>
        <v>0</v>
      </c>
      <c r="O105" s="27">
        <f>'Cena na poramnuvanje'!O105*'Sreden kurs'!$D$27</f>
        <v>0</v>
      </c>
      <c r="P105" s="27">
        <f>'Cena na poramnuvanje'!P105*'Sreden kurs'!$D$27</f>
        <v>0</v>
      </c>
      <c r="Q105" s="27">
        <f>'Cena na poramnuvanje'!Q105*'Sreden kurs'!$D$27</f>
        <v>0</v>
      </c>
      <c r="R105" s="27">
        <f>'Cena na poramnuvanje'!R105*'Sreden kurs'!$D$27</f>
        <v>1087.0654680000002</v>
      </c>
      <c r="S105" s="27">
        <f>'Cena na poramnuvanje'!S105*'Sreden kurs'!$D$27</f>
        <v>1635.2122320000001</v>
      </c>
      <c r="T105" s="27">
        <f>'Cena na poramnuvanje'!T105*'Sreden kurs'!$D$27</f>
        <v>2449.7423280000003</v>
      </c>
      <c r="U105" s="27">
        <f>'Cena na poramnuvanje'!U105*'Sreden kurs'!$D$27</f>
        <v>0</v>
      </c>
      <c r="V105" s="27">
        <f>'Cena na poramnuvanje'!V105*'Sreden kurs'!$D$27</f>
        <v>0</v>
      </c>
      <c r="W105" s="27">
        <f>'Cena na poramnuvanje'!W105*'Sreden kurs'!$D$27</f>
        <v>0</v>
      </c>
      <c r="X105" s="27">
        <f>'Cena na poramnuvanje'!X105*'Sreden kurs'!$D$27</f>
        <v>0</v>
      </c>
      <c r="Y105" s="27">
        <f>'Cena na poramnuvanje'!Y105*'Sreden kurs'!$D$27</f>
        <v>0</v>
      </c>
      <c r="Z105" s="27">
        <f>'Cena na poramnuvanje'!Z105*'Sreden kurs'!$D$27</f>
        <v>0</v>
      </c>
      <c r="AA105" s="28">
        <f>'Cena na poramnuvanje'!AA105*'Sreden kurs'!$D$27</f>
        <v>0</v>
      </c>
    </row>
    <row r="106" spans="2:27" x14ac:dyDescent="0.25">
      <c r="B106" s="63"/>
      <c r="C106" s="6" t="s">
        <v>28</v>
      </c>
      <c r="D106" s="27">
        <f>'Cena na poramnuvanje'!D106*'Sreden kurs'!$D$27</f>
        <v>0</v>
      </c>
      <c r="E106" s="27">
        <f>'Cena na poramnuvanje'!E106*'Sreden kurs'!$D$27</f>
        <v>0</v>
      </c>
      <c r="F106" s="27">
        <f>'Cena na poramnuvanje'!F106*'Sreden kurs'!$D$27</f>
        <v>0</v>
      </c>
      <c r="G106" s="27">
        <f>'Cena na poramnuvanje'!G106*'Sreden kurs'!$D$27</f>
        <v>0</v>
      </c>
      <c r="H106" s="27">
        <f>'Cena na poramnuvanje'!H106*'Sreden kurs'!$D$27</f>
        <v>0</v>
      </c>
      <c r="I106" s="27">
        <f>'Cena na poramnuvanje'!I106*'Sreden kurs'!$D$27</f>
        <v>0</v>
      </c>
      <c r="J106" s="27">
        <f>'Cena na poramnuvanje'!J106*'Sreden kurs'!$D$27</f>
        <v>0</v>
      </c>
      <c r="K106" s="27">
        <f>'Cena na poramnuvanje'!K106*'Sreden kurs'!$D$27</f>
        <v>0</v>
      </c>
      <c r="L106" s="27">
        <f>'Cena na poramnuvanje'!L106*'Sreden kurs'!$D$27</f>
        <v>0</v>
      </c>
      <c r="M106" s="27">
        <f>'Cena na poramnuvanje'!M106*'Sreden kurs'!$D$27</f>
        <v>0</v>
      </c>
      <c r="N106" s="27">
        <f>'Cena na poramnuvanje'!N106*'Sreden kurs'!$D$27</f>
        <v>0</v>
      </c>
      <c r="O106" s="27">
        <f>'Cena na poramnuvanje'!O106*'Sreden kurs'!$D$27</f>
        <v>0</v>
      </c>
      <c r="P106" s="27">
        <f>'Cena na poramnuvanje'!P106*'Sreden kurs'!$D$27</f>
        <v>0</v>
      </c>
      <c r="Q106" s="27">
        <f>'Cena na poramnuvanje'!Q106*'Sreden kurs'!$D$27</f>
        <v>0</v>
      </c>
      <c r="R106" s="27">
        <f>'Cena na poramnuvanje'!R106*'Sreden kurs'!$D$27</f>
        <v>0</v>
      </c>
      <c r="S106" s="27">
        <f>'Cena na poramnuvanje'!S106*'Sreden kurs'!$D$27</f>
        <v>0</v>
      </c>
      <c r="T106" s="27">
        <f>'Cena na poramnuvanje'!T106*'Sreden kurs'!$D$27</f>
        <v>0</v>
      </c>
      <c r="U106" s="27">
        <f>'Cena na poramnuvanje'!U106*'Sreden kurs'!$D$27</f>
        <v>0</v>
      </c>
      <c r="V106" s="27">
        <f>'Cena na poramnuvanje'!V106*'Sreden kurs'!$D$27</f>
        <v>0</v>
      </c>
      <c r="W106" s="27">
        <f>'Cena na poramnuvanje'!W106*'Sreden kurs'!$D$27</f>
        <v>0</v>
      </c>
      <c r="X106" s="27">
        <f>'Cena na poramnuvanje'!X106*'Sreden kurs'!$D$27</f>
        <v>0</v>
      </c>
      <c r="Y106" s="27">
        <f>'Cena na poramnuvanje'!Y106*'Sreden kurs'!$D$27</f>
        <v>0</v>
      </c>
      <c r="Z106" s="27">
        <f>'Cena na poramnuvanje'!Z106*'Sreden kurs'!$D$27</f>
        <v>0</v>
      </c>
      <c r="AA106" s="28">
        <f>'Cena na poramnuvanje'!AA106*'Sreden kurs'!$D$27</f>
        <v>0</v>
      </c>
    </row>
    <row r="107" spans="2:27" ht="20.25" customHeight="1" thickBot="1" x14ac:dyDescent="0.3">
      <c r="B107" s="64"/>
      <c r="C107" s="9" t="s">
        <v>29</v>
      </c>
      <c r="D107" s="29">
        <f>'Cena na poramnuvanje'!D107*'Sreden kurs'!$D$27</f>
        <v>0</v>
      </c>
      <c r="E107" s="29">
        <f>'Cena na poramnuvanje'!E107*'Sreden kurs'!$D$27</f>
        <v>0</v>
      </c>
      <c r="F107" s="29">
        <f>'Cena na poramnuvanje'!F107*'Sreden kurs'!$D$27</f>
        <v>0</v>
      </c>
      <c r="G107" s="29">
        <f>'Cena na poramnuvanje'!G107*'Sreden kurs'!$D$27</f>
        <v>0</v>
      </c>
      <c r="H107" s="29">
        <f>'Cena na poramnuvanje'!H107*'Sreden kurs'!$D$27</f>
        <v>0</v>
      </c>
      <c r="I107" s="29">
        <f>'Cena na poramnuvanje'!I107*'Sreden kurs'!$D$27</f>
        <v>0</v>
      </c>
      <c r="J107" s="29">
        <f>'Cena na poramnuvanje'!J107*'Sreden kurs'!$D$27</f>
        <v>0</v>
      </c>
      <c r="K107" s="29">
        <f>'Cena na poramnuvanje'!K107*'Sreden kurs'!$D$27</f>
        <v>0</v>
      </c>
      <c r="L107" s="29">
        <f>'Cena na poramnuvanje'!L107*'Sreden kurs'!$D$27</f>
        <v>0</v>
      </c>
      <c r="M107" s="29">
        <f>'Cena na poramnuvanje'!M107*'Sreden kurs'!$D$27</f>
        <v>0</v>
      </c>
      <c r="N107" s="29">
        <f>'Cena na poramnuvanje'!N107*'Sreden kurs'!$D$27</f>
        <v>0</v>
      </c>
      <c r="O107" s="29">
        <f>'Cena na poramnuvanje'!O107*'Sreden kurs'!$D$27</f>
        <v>0</v>
      </c>
      <c r="P107" s="29">
        <f>'Cena na poramnuvanje'!P107*'Sreden kurs'!$D$27</f>
        <v>0</v>
      </c>
      <c r="Q107" s="29">
        <f>'Cena na poramnuvanje'!Q107*'Sreden kurs'!$D$27</f>
        <v>0</v>
      </c>
      <c r="R107" s="29">
        <f>'Cena na poramnuvanje'!R107*'Sreden kurs'!$D$27</f>
        <v>0</v>
      </c>
      <c r="S107" s="29">
        <f>'Cena na poramnuvanje'!S107*'Sreden kurs'!$D$27</f>
        <v>0</v>
      </c>
      <c r="T107" s="29">
        <f>'Cena na poramnuvanje'!T107*'Sreden kurs'!$D$27</f>
        <v>0</v>
      </c>
      <c r="U107" s="29">
        <f>'Cena na poramnuvanje'!U107*'Sreden kurs'!$D$27</f>
        <v>0</v>
      </c>
      <c r="V107" s="29">
        <f>'Cena na poramnuvanje'!V107*'Sreden kurs'!$D$27</f>
        <v>0</v>
      </c>
      <c r="W107" s="29">
        <f>'Cena na poramnuvanje'!W107*'Sreden kurs'!$D$27</f>
        <v>0</v>
      </c>
      <c r="X107" s="29">
        <f>'Cena na poramnuvanje'!X107*'Sreden kurs'!$D$27</f>
        <v>0</v>
      </c>
      <c r="Y107" s="29">
        <f>'Cena na poramnuvanje'!Y107*'Sreden kurs'!$D$27</f>
        <v>0</v>
      </c>
      <c r="Z107" s="29">
        <f>'Cena na poramnuvanje'!Z107*'Sreden kurs'!$D$27</f>
        <v>0</v>
      </c>
      <c r="AA107" s="30">
        <f>'Cena na poramnuvanje'!AA107*'Sreden kurs'!$D$27</f>
        <v>0</v>
      </c>
    </row>
    <row r="108" spans="2:27" ht="15.75" thickTop="1" x14ac:dyDescent="0.25">
      <c r="B108" s="62" t="str">
        <f>'Cena na poramnuvanje'!B108:B111</f>
        <v>27.12.2022</v>
      </c>
      <c r="C108" s="6" t="s">
        <v>26</v>
      </c>
      <c r="D108" s="27">
        <f>'Cena na poramnuvanje'!D108*'Sreden kurs'!$D$28</f>
        <v>2572.0136400000001</v>
      </c>
      <c r="E108" s="27">
        <f>'Cena na poramnuvanje'!E108*'Sreden kurs'!$D$28</f>
        <v>1430.5026713860138</v>
      </c>
      <c r="F108" s="27">
        <f>'Cena na poramnuvanje'!F108*'Sreden kurs'!$D$28</f>
        <v>1041.4667516951081</v>
      </c>
      <c r="G108" s="27">
        <f>'Cena na poramnuvanje'!G108*'Sreden kurs'!$D$28</f>
        <v>848.56679296283892</v>
      </c>
      <c r="H108" s="27">
        <f>'Cena na poramnuvanje'!H108*'Sreden kurs'!$D$28</f>
        <v>1380.0596276923079</v>
      </c>
      <c r="I108" s="27">
        <f>'Cena na poramnuvanje'!I108*'Sreden kurs'!$D$28</f>
        <v>2150.2259202135228</v>
      </c>
      <c r="J108" s="27">
        <f>'Cena na poramnuvanje'!J108*'Sreden kurs'!$D$28</f>
        <v>3551.1254800000006</v>
      </c>
      <c r="K108" s="27">
        <f>'Cena na poramnuvanje'!K108*'Sreden kurs'!$D$28</f>
        <v>7522.7718706089727</v>
      </c>
      <c r="L108" s="27">
        <f>'Cena na poramnuvanje'!L108*'Sreden kurs'!$D$28</f>
        <v>9705.438639475542</v>
      </c>
      <c r="M108" s="27">
        <f>'Cena na poramnuvanje'!M108*'Sreden kurs'!$D$28</f>
        <v>9411.155251698543</v>
      </c>
      <c r="N108" s="27">
        <f>'Cena na poramnuvanje'!N108*'Sreden kurs'!$D$28</f>
        <v>9177.6364105741377</v>
      </c>
      <c r="O108" s="27">
        <f>'Cena na poramnuvanje'!O108*'Sreden kurs'!$D$28</f>
        <v>10288.166769191686</v>
      </c>
      <c r="P108" s="27">
        <f>'Cena na poramnuvanje'!P108*'Sreden kurs'!$D$28</f>
        <v>0</v>
      </c>
      <c r="Q108" s="27">
        <f>'Cena na poramnuvanje'!Q108*'Sreden kurs'!$D$28</f>
        <v>11508.869260000001</v>
      </c>
      <c r="R108" s="27">
        <f>'Cena na poramnuvanje'!R108*'Sreden kurs'!$D$28</f>
        <v>12830.547240000002</v>
      </c>
      <c r="S108" s="27">
        <f>'Cena na poramnuvanje'!S108*'Sreden kurs'!$D$28</f>
        <v>13221.699959999998</v>
      </c>
      <c r="T108" s="27">
        <f>'Cena na poramnuvanje'!T108*'Sreden kurs'!$D$28</f>
        <v>13745.081980000003</v>
      </c>
      <c r="U108" s="27">
        <f>'Cena na poramnuvanje'!U108*'Sreden kurs'!$D$28</f>
        <v>14540.077656746556</v>
      </c>
      <c r="V108" s="27">
        <f>'Cena na poramnuvanje'!V108*'Sreden kurs'!$D$28</f>
        <v>15088.222278860694</v>
      </c>
      <c r="W108" s="27">
        <f>'Cena na poramnuvanje'!W108*'Sreden kurs'!$D$28</f>
        <v>13479.004484669338</v>
      </c>
      <c r="X108" s="27">
        <f>'Cena na poramnuvanje'!X108*'Sreden kurs'!$D$28</f>
        <v>12305.480534450744</v>
      </c>
      <c r="Y108" s="27">
        <f>'Cena na poramnuvanje'!Y108*'Sreden kurs'!$D$28</f>
        <v>10329.463404176038</v>
      </c>
      <c r="Z108" s="27">
        <f>'Cena na poramnuvanje'!Z108*'Sreden kurs'!$D$28</f>
        <v>9866.7496255862497</v>
      </c>
      <c r="AA108" s="28">
        <f>'Cena na poramnuvanje'!AA108*'Sreden kurs'!$D$28</f>
        <v>8006.9453800000019</v>
      </c>
    </row>
    <row r="109" spans="2:27" x14ac:dyDescent="0.25">
      <c r="B109" s="63"/>
      <c r="C109" s="6" t="s">
        <v>27</v>
      </c>
      <c r="D109" s="27">
        <f>'Cena na poramnuvanje'!D109*'Sreden kurs'!$D$28</f>
        <v>0</v>
      </c>
      <c r="E109" s="27">
        <f>'Cena na poramnuvanje'!E109*'Sreden kurs'!$D$28</f>
        <v>0</v>
      </c>
      <c r="F109" s="27">
        <f>'Cena na poramnuvanje'!F109*'Sreden kurs'!$D$28</f>
        <v>0</v>
      </c>
      <c r="G109" s="27">
        <f>'Cena na poramnuvanje'!G109*'Sreden kurs'!$D$28</f>
        <v>0</v>
      </c>
      <c r="H109" s="27">
        <f>'Cena na poramnuvanje'!H109*'Sreden kurs'!$D$28</f>
        <v>0</v>
      </c>
      <c r="I109" s="27">
        <f>'Cena na poramnuvanje'!I109*'Sreden kurs'!$D$28</f>
        <v>0</v>
      </c>
      <c r="J109" s="27">
        <f>'Cena na poramnuvanje'!J109*'Sreden kurs'!$D$28</f>
        <v>0</v>
      </c>
      <c r="K109" s="27">
        <f>'Cena na poramnuvanje'!K109*'Sreden kurs'!$D$28</f>
        <v>0</v>
      </c>
      <c r="L109" s="27">
        <f>'Cena na poramnuvanje'!L109*'Sreden kurs'!$D$28</f>
        <v>0</v>
      </c>
      <c r="M109" s="27">
        <f>'Cena na poramnuvanje'!M109*'Sreden kurs'!$D$28</f>
        <v>0</v>
      </c>
      <c r="N109" s="27">
        <f>'Cena na poramnuvanje'!N109*'Sreden kurs'!$D$28</f>
        <v>0</v>
      </c>
      <c r="O109" s="27">
        <f>'Cena na poramnuvanje'!O109*'Sreden kurs'!$D$28</f>
        <v>0</v>
      </c>
      <c r="P109" s="27">
        <f>'Cena na poramnuvanje'!P109*'Sreden kurs'!$D$28</f>
        <v>3530.2148000000002</v>
      </c>
      <c r="Q109" s="27">
        <f>'Cena na poramnuvanje'!Q109*'Sreden kurs'!$D$28</f>
        <v>0</v>
      </c>
      <c r="R109" s="27">
        <f>'Cena na poramnuvanje'!R109*'Sreden kurs'!$D$28</f>
        <v>0</v>
      </c>
      <c r="S109" s="27">
        <f>'Cena na poramnuvanje'!S109*'Sreden kurs'!$D$28</f>
        <v>0</v>
      </c>
      <c r="T109" s="27">
        <f>'Cena na poramnuvanje'!T109*'Sreden kurs'!$D$28</f>
        <v>0</v>
      </c>
      <c r="U109" s="27">
        <f>'Cena na poramnuvanje'!U109*'Sreden kurs'!$D$28</f>
        <v>0</v>
      </c>
      <c r="V109" s="27">
        <f>'Cena na poramnuvanje'!V109*'Sreden kurs'!$D$28</f>
        <v>0</v>
      </c>
      <c r="W109" s="27">
        <f>'Cena na poramnuvanje'!W109*'Sreden kurs'!$D$28</f>
        <v>0</v>
      </c>
      <c r="X109" s="27">
        <f>'Cena na poramnuvanje'!X109*'Sreden kurs'!$D$28</f>
        <v>0</v>
      </c>
      <c r="Y109" s="27">
        <f>'Cena na poramnuvanje'!Y109*'Sreden kurs'!$D$28</f>
        <v>0</v>
      </c>
      <c r="Z109" s="27">
        <f>'Cena na poramnuvanje'!Z109*'Sreden kurs'!$D$28</f>
        <v>0</v>
      </c>
      <c r="AA109" s="28">
        <f>'Cena na poramnuvanje'!AA109*'Sreden kurs'!$D$28</f>
        <v>0</v>
      </c>
    </row>
    <row r="110" spans="2:27" x14ac:dyDescent="0.25">
      <c r="B110" s="63"/>
      <c r="C110" s="6" t="s">
        <v>28</v>
      </c>
      <c r="D110" s="27">
        <f>'Cena na poramnuvanje'!D110*'Sreden kurs'!$D$28</f>
        <v>0</v>
      </c>
      <c r="E110" s="27">
        <f>'Cena na poramnuvanje'!E110*'Sreden kurs'!$D$28</f>
        <v>0</v>
      </c>
      <c r="F110" s="27">
        <f>'Cena na poramnuvanje'!F110*'Sreden kurs'!$D$28</f>
        <v>0</v>
      </c>
      <c r="G110" s="27">
        <f>'Cena na poramnuvanje'!G110*'Sreden kurs'!$D$28</f>
        <v>0</v>
      </c>
      <c r="H110" s="27">
        <f>'Cena na poramnuvanje'!H110*'Sreden kurs'!$D$28</f>
        <v>0</v>
      </c>
      <c r="I110" s="27">
        <f>'Cena na poramnuvanje'!I110*'Sreden kurs'!$D$28</f>
        <v>0</v>
      </c>
      <c r="J110" s="27">
        <f>'Cena na poramnuvanje'!J110*'Sreden kurs'!$D$28</f>
        <v>0</v>
      </c>
      <c r="K110" s="27">
        <f>'Cena na poramnuvanje'!K110*'Sreden kurs'!$D$28</f>
        <v>0</v>
      </c>
      <c r="L110" s="27">
        <f>'Cena na poramnuvanje'!L110*'Sreden kurs'!$D$28</f>
        <v>0</v>
      </c>
      <c r="M110" s="27">
        <f>'Cena na poramnuvanje'!M110*'Sreden kurs'!$D$28</f>
        <v>0</v>
      </c>
      <c r="N110" s="27">
        <f>'Cena na poramnuvanje'!N110*'Sreden kurs'!$D$28</f>
        <v>0</v>
      </c>
      <c r="O110" s="27">
        <f>'Cena na poramnuvanje'!O110*'Sreden kurs'!$D$28</f>
        <v>0</v>
      </c>
      <c r="P110" s="27">
        <f>'Cena na poramnuvanje'!P110*'Sreden kurs'!$D$28</f>
        <v>0</v>
      </c>
      <c r="Q110" s="27">
        <f>'Cena na poramnuvanje'!Q110*'Sreden kurs'!$D$28</f>
        <v>0</v>
      </c>
      <c r="R110" s="27">
        <f>'Cena na poramnuvanje'!R110*'Sreden kurs'!$D$28</f>
        <v>0</v>
      </c>
      <c r="S110" s="27">
        <f>'Cena na poramnuvanje'!S110*'Sreden kurs'!$D$28</f>
        <v>0</v>
      </c>
      <c r="T110" s="27">
        <f>'Cena na poramnuvanje'!T110*'Sreden kurs'!$D$28</f>
        <v>0</v>
      </c>
      <c r="U110" s="27">
        <f>'Cena na poramnuvanje'!U110*'Sreden kurs'!$D$28</f>
        <v>0</v>
      </c>
      <c r="V110" s="27">
        <f>'Cena na poramnuvanje'!V110*'Sreden kurs'!$D$28</f>
        <v>0</v>
      </c>
      <c r="W110" s="27">
        <f>'Cena na poramnuvanje'!W110*'Sreden kurs'!$D$28</f>
        <v>0</v>
      </c>
      <c r="X110" s="27">
        <f>'Cena na poramnuvanje'!X110*'Sreden kurs'!$D$28</f>
        <v>0</v>
      </c>
      <c r="Y110" s="27">
        <f>'Cena na poramnuvanje'!Y110*'Sreden kurs'!$D$28</f>
        <v>0</v>
      </c>
      <c r="Z110" s="27">
        <f>'Cena na poramnuvanje'!Z110*'Sreden kurs'!$D$28</f>
        <v>0</v>
      </c>
      <c r="AA110" s="28">
        <f>'Cena na poramnuvanje'!AA110*'Sreden kurs'!$D$28</f>
        <v>0</v>
      </c>
    </row>
    <row r="111" spans="2:27" ht="15.75" thickBot="1" x14ac:dyDescent="0.3">
      <c r="B111" s="64"/>
      <c r="C111" s="9" t="s">
        <v>29</v>
      </c>
      <c r="D111" s="29">
        <f>'Cena na poramnuvanje'!D111*'Sreden kurs'!$D$28</f>
        <v>0</v>
      </c>
      <c r="E111" s="29">
        <f>'Cena na poramnuvanje'!E111*'Sreden kurs'!$D$28</f>
        <v>0</v>
      </c>
      <c r="F111" s="29">
        <f>'Cena na poramnuvanje'!F111*'Sreden kurs'!$D$28</f>
        <v>0</v>
      </c>
      <c r="G111" s="29">
        <f>'Cena na poramnuvanje'!G111*'Sreden kurs'!$D$28</f>
        <v>0</v>
      </c>
      <c r="H111" s="29">
        <f>'Cena na poramnuvanje'!H111*'Sreden kurs'!$D$28</f>
        <v>0</v>
      </c>
      <c r="I111" s="29">
        <f>'Cena na poramnuvanje'!I111*'Sreden kurs'!$D$28</f>
        <v>0</v>
      </c>
      <c r="J111" s="29">
        <f>'Cena na poramnuvanje'!J111*'Sreden kurs'!$D$28</f>
        <v>0</v>
      </c>
      <c r="K111" s="29">
        <f>'Cena na poramnuvanje'!K111*'Sreden kurs'!$D$28</f>
        <v>0</v>
      </c>
      <c r="L111" s="29">
        <f>'Cena na poramnuvanje'!L111*'Sreden kurs'!$D$28</f>
        <v>0</v>
      </c>
      <c r="M111" s="29">
        <f>'Cena na poramnuvanje'!M111*'Sreden kurs'!$D$28</f>
        <v>0</v>
      </c>
      <c r="N111" s="29">
        <f>'Cena na poramnuvanje'!N111*'Sreden kurs'!$D$28</f>
        <v>0</v>
      </c>
      <c r="O111" s="29">
        <f>'Cena na poramnuvanje'!O111*'Sreden kurs'!$D$28</f>
        <v>0</v>
      </c>
      <c r="P111" s="29">
        <f>'Cena na poramnuvanje'!P111*'Sreden kurs'!$D$28</f>
        <v>0</v>
      </c>
      <c r="Q111" s="29">
        <f>'Cena na poramnuvanje'!Q111*'Sreden kurs'!$D$28</f>
        <v>0</v>
      </c>
      <c r="R111" s="29">
        <f>'Cena na poramnuvanje'!R111*'Sreden kurs'!$D$28</f>
        <v>0</v>
      </c>
      <c r="S111" s="29">
        <f>'Cena na poramnuvanje'!S111*'Sreden kurs'!$D$28</f>
        <v>0</v>
      </c>
      <c r="T111" s="29">
        <f>'Cena na poramnuvanje'!T111*'Sreden kurs'!$D$28</f>
        <v>0</v>
      </c>
      <c r="U111" s="29">
        <f>'Cena na poramnuvanje'!U111*'Sreden kurs'!$D$28</f>
        <v>0</v>
      </c>
      <c r="V111" s="29">
        <f>'Cena na poramnuvanje'!V111*'Sreden kurs'!$D$28</f>
        <v>0</v>
      </c>
      <c r="W111" s="29">
        <f>'Cena na poramnuvanje'!W111*'Sreden kurs'!$D$28</f>
        <v>0</v>
      </c>
      <c r="X111" s="29">
        <f>'Cena na poramnuvanje'!X111*'Sreden kurs'!$D$28</f>
        <v>0</v>
      </c>
      <c r="Y111" s="29">
        <f>'Cena na poramnuvanje'!Y111*'Sreden kurs'!$D$28</f>
        <v>0</v>
      </c>
      <c r="Z111" s="29">
        <f>'Cena na poramnuvanje'!Z111*'Sreden kurs'!$D$28</f>
        <v>0</v>
      </c>
      <c r="AA111" s="30">
        <f>'Cena na poramnuvanje'!AA111*'Sreden kurs'!$D$28</f>
        <v>0</v>
      </c>
    </row>
    <row r="112" spans="2:27" ht="15.75" thickTop="1" x14ac:dyDescent="0.25">
      <c r="B112" s="62" t="str">
        <f>'Cena na poramnuvanje'!B112:B115</f>
        <v>28.12.2022</v>
      </c>
      <c r="C112" s="6" t="s">
        <v>26</v>
      </c>
      <c r="D112" s="27">
        <f>'Cena na poramnuvanje'!D112*'Sreden kurs'!$D$29</f>
        <v>3477.7335465982742</v>
      </c>
      <c r="E112" s="27">
        <f>'Cena na poramnuvanje'!E112*'Sreden kurs'!$D$29</f>
        <v>2647.2176850000001</v>
      </c>
      <c r="F112" s="27">
        <f>'Cena na poramnuvanje'!F112*'Sreden kurs'!$D$29</f>
        <v>1810.6231065000002</v>
      </c>
      <c r="G112" s="27">
        <f>'Cena na poramnuvanje'!G112*'Sreden kurs'!$D$29</f>
        <v>1468.4217960000001</v>
      </c>
      <c r="H112" s="27">
        <f>'Cena na poramnuvanje'!H112*'Sreden kurs'!$D$29</f>
        <v>0</v>
      </c>
      <c r="I112" s="27">
        <f>'Cena na poramnuvanje'!I112*'Sreden kurs'!$D$29</f>
        <v>0</v>
      </c>
      <c r="J112" s="27">
        <f>'Cena na poramnuvanje'!J112*'Sreden kurs'!$D$29</f>
        <v>0</v>
      </c>
      <c r="K112" s="27">
        <f>'Cena na poramnuvanje'!K112*'Sreden kurs'!$D$29</f>
        <v>0</v>
      </c>
      <c r="L112" s="27">
        <f>'Cena na poramnuvanje'!L112*'Sreden kurs'!$D$29</f>
        <v>9668.3399909999989</v>
      </c>
      <c r="M112" s="27">
        <f>'Cena na poramnuvanje'!M112*'Sreden kurs'!$D$29</f>
        <v>8651.2672729999995</v>
      </c>
      <c r="N112" s="27">
        <f>'Cena na poramnuvanje'!N112*'Sreden kurs'!$D$29</f>
        <v>8656.8015260000029</v>
      </c>
      <c r="O112" s="27">
        <f>'Cena na poramnuvanje'!O112*'Sreden kurs'!$D$29</f>
        <v>8491.3888530000004</v>
      </c>
      <c r="P112" s="27">
        <f>'Cena na poramnuvanje'!P112*'Sreden kurs'!$D$29</f>
        <v>7080.6163061015241</v>
      </c>
      <c r="Q112" s="27">
        <f>'Cena na poramnuvanje'!Q112*'Sreden kurs'!$D$29</f>
        <v>7577.9692780553587</v>
      </c>
      <c r="R112" s="27">
        <f>'Cena na poramnuvanje'!R112*'Sreden kurs'!$D$29</f>
        <v>10018.262253188785</v>
      </c>
      <c r="S112" s="27">
        <f>'Cena na poramnuvanje'!S112*'Sreden kurs'!$D$29</f>
        <v>10024.376934000002</v>
      </c>
      <c r="T112" s="27">
        <f>'Cena na poramnuvanje'!T112*'Sreden kurs'!$D$29</f>
        <v>16072.417193599726</v>
      </c>
      <c r="U112" s="27">
        <f>'Cena na poramnuvanje'!U112*'Sreden kurs'!$D$29</f>
        <v>9466.6101294012296</v>
      </c>
      <c r="V112" s="27">
        <f>'Cena na poramnuvanje'!V112*'Sreden kurs'!$D$29</f>
        <v>9071.0506116666675</v>
      </c>
      <c r="W112" s="27">
        <f>'Cena na poramnuvanje'!W112*'Sreden kurs'!$D$29</f>
        <v>9859.4591356378733</v>
      </c>
      <c r="X112" s="27">
        <f>'Cena na poramnuvanje'!X112*'Sreden kurs'!$D$29</f>
        <v>8394.2319669999997</v>
      </c>
      <c r="Y112" s="27">
        <f>'Cena na poramnuvanje'!Y112*'Sreden kurs'!$D$29</f>
        <v>7835.8071244347848</v>
      </c>
      <c r="Z112" s="27">
        <f>'Cena na poramnuvanje'!Z112*'Sreden kurs'!$D$29</f>
        <v>8220.2104560000007</v>
      </c>
      <c r="AA112" s="28">
        <f>'Cena na poramnuvanje'!AA112*'Sreden kurs'!$D$29</f>
        <v>5357.1569040000004</v>
      </c>
    </row>
    <row r="113" spans="2:27" x14ac:dyDescent="0.25">
      <c r="B113" s="63"/>
      <c r="C113" s="6" t="s">
        <v>27</v>
      </c>
      <c r="D113" s="27">
        <f>'Cena na poramnuvanje'!D113*'Sreden kurs'!$D$29</f>
        <v>0</v>
      </c>
      <c r="E113" s="27">
        <f>'Cena na poramnuvanje'!E113*'Sreden kurs'!$D$29</f>
        <v>0</v>
      </c>
      <c r="F113" s="27">
        <f>'Cena na poramnuvanje'!F113*'Sreden kurs'!$D$29</f>
        <v>0</v>
      </c>
      <c r="G113" s="27">
        <f>'Cena na poramnuvanje'!G113*'Sreden kurs'!$D$29</f>
        <v>0</v>
      </c>
      <c r="H113" s="27">
        <f>'Cena na poramnuvanje'!H113*'Sreden kurs'!$D$29</f>
        <v>662.3312527235006</v>
      </c>
      <c r="I113" s="27">
        <f>'Cena na poramnuvanje'!I113*'Sreden kurs'!$D$29</f>
        <v>1138.826284</v>
      </c>
      <c r="J113" s="27">
        <f>'Cena na poramnuvanje'!J113*'Sreden kurs'!$D$29</f>
        <v>1570.0921727800001</v>
      </c>
      <c r="K113" s="27">
        <f>'Cena na poramnuvanje'!K113*'Sreden kurs'!$D$29</f>
        <v>2369.8160666021254</v>
      </c>
      <c r="L113" s="27">
        <f>'Cena na poramnuvanje'!L113*'Sreden kurs'!$D$29</f>
        <v>0</v>
      </c>
      <c r="M113" s="27">
        <f>'Cena na poramnuvanje'!M113*'Sreden kurs'!$D$29</f>
        <v>0</v>
      </c>
      <c r="N113" s="27">
        <f>'Cena na poramnuvanje'!N113*'Sreden kurs'!$D$29</f>
        <v>0</v>
      </c>
      <c r="O113" s="27">
        <f>'Cena na poramnuvanje'!O113*'Sreden kurs'!$D$29</f>
        <v>0</v>
      </c>
      <c r="P113" s="27">
        <f>'Cena na poramnuvanje'!P113*'Sreden kurs'!$D$29</f>
        <v>0</v>
      </c>
      <c r="Q113" s="27">
        <f>'Cena na poramnuvanje'!Q113*'Sreden kurs'!$D$29</f>
        <v>0</v>
      </c>
      <c r="R113" s="27">
        <f>'Cena na poramnuvanje'!R113*'Sreden kurs'!$D$29</f>
        <v>0</v>
      </c>
      <c r="S113" s="27">
        <f>'Cena na poramnuvanje'!S113*'Sreden kurs'!$D$29</f>
        <v>0</v>
      </c>
      <c r="T113" s="27">
        <f>'Cena na poramnuvanje'!T113*'Sreden kurs'!$D$29</f>
        <v>0</v>
      </c>
      <c r="U113" s="27">
        <f>'Cena na poramnuvanje'!U113*'Sreden kurs'!$D$29</f>
        <v>0</v>
      </c>
      <c r="V113" s="27">
        <f>'Cena na poramnuvanje'!V113*'Sreden kurs'!$D$29</f>
        <v>0</v>
      </c>
      <c r="W113" s="27">
        <f>'Cena na poramnuvanje'!W113*'Sreden kurs'!$D$29</f>
        <v>0</v>
      </c>
      <c r="X113" s="27">
        <f>'Cena na poramnuvanje'!X113*'Sreden kurs'!$D$29</f>
        <v>0</v>
      </c>
      <c r="Y113" s="27">
        <f>'Cena na poramnuvanje'!Y113*'Sreden kurs'!$D$29</f>
        <v>0</v>
      </c>
      <c r="Z113" s="27">
        <f>'Cena na poramnuvanje'!Z113*'Sreden kurs'!$D$29</f>
        <v>0</v>
      </c>
      <c r="AA113" s="28">
        <f>'Cena na poramnuvanje'!AA113*'Sreden kurs'!$D$29</f>
        <v>0</v>
      </c>
    </row>
    <row r="114" spans="2:27" x14ac:dyDescent="0.25">
      <c r="B114" s="63"/>
      <c r="C114" s="6" t="s">
        <v>28</v>
      </c>
      <c r="D114" s="27">
        <f>'Cena na poramnuvanje'!D114*'Sreden kurs'!$D$29</f>
        <v>0</v>
      </c>
      <c r="E114" s="27">
        <f>'Cena na poramnuvanje'!E114*'Sreden kurs'!$D$29</f>
        <v>0</v>
      </c>
      <c r="F114" s="27">
        <f>'Cena na poramnuvanje'!F114*'Sreden kurs'!$D$29</f>
        <v>0</v>
      </c>
      <c r="G114" s="27">
        <f>'Cena na poramnuvanje'!G114*'Sreden kurs'!$D$29</f>
        <v>0</v>
      </c>
      <c r="H114" s="27">
        <f>'Cena na poramnuvanje'!H114*'Sreden kurs'!$D$29</f>
        <v>0</v>
      </c>
      <c r="I114" s="27">
        <f>'Cena na poramnuvanje'!I114*'Sreden kurs'!$D$29</f>
        <v>0</v>
      </c>
      <c r="J114" s="27">
        <f>'Cena na poramnuvanje'!J114*'Sreden kurs'!$D$29</f>
        <v>0</v>
      </c>
      <c r="K114" s="27">
        <f>'Cena na poramnuvanje'!K114*'Sreden kurs'!$D$29</f>
        <v>0</v>
      </c>
      <c r="L114" s="27">
        <f>'Cena na poramnuvanje'!L114*'Sreden kurs'!$D$29</f>
        <v>0</v>
      </c>
      <c r="M114" s="27">
        <f>'Cena na poramnuvanje'!M114*'Sreden kurs'!$D$29</f>
        <v>0</v>
      </c>
      <c r="N114" s="27">
        <f>'Cena na poramnuvanje'!N114*'Sreden kurs'!$D$29</f>
        <v>0</v>
      </c>
      <c r="O114" s="27">
        <f>'Cena na poramnuvanje'!O114*'Sreden kurs'!$D$29</f>
        <v>0</v>
      </c>
      <c r="P114" s="27">
        <f>'Cena na poramnuvanje'!P114*'Sreden kurs'!$D$29</f>
        <v>0</v>
      </c>
      <c r="Q114" s="27">
        <f>'Cena na poramnuvanje'!Q114*'Sreden kurs'!$D$29</f>
        <v>0</v>
      </c>
      <c r="R114" s="27">
        <f>'Cena na poramnuvanje'!R114*'Sreden kurs'!$D$29</f>
        <v>0</v>
      </c>
      <c r="S114" s="27">
        <f>'Cena na poramnuvanje'!S114*'Sreden kurs'!$D$29</f>
        <v>0</v>
      </c>
      <c r="T114" s="27">
        <f>'Cena na poramnuvanje'!T114*'Sreden kurs'!$D$29</f>
        <v>0</v>
      </c>
      <c r="U114" s="27">
        <f>'Cena na poramnuvanje'!U114*'Sreden kurs'!$D$29</f>
        <v>0</v>
      </c>
      <c r="V114" s="27">
        <f>'Cena na poramnuvanje'!V114*'Sreden kurs'!$D$29</f>
        <v>0</v>
      </c>
      <c r="W114" s="27">
        <f>'Cena na poramnuvanje'!W114*'Sreden kurs'!$D$29</f>
        <v>0</v>
      </c>
      <c r="X114" s="27">
        <f>'Cena na poramnuvanje'!X114*'Sreden kurs'!$D$29</f>
        <v>0</v>
      </c>
      <c r="Y114" s="27">
        <f>'Cena na poramnuvanje'!Y114*'Sreden kurs'!$D$29</f>
        <v>0</v>
      </c>
      <c r="Z114" s="27">
        <f>'Cena na poramnuvanje'!Z114*'Sreden kurs'!$D$29</f>
        <v>0</v>
      </c>
      <c r="AA114" s="28">
        <f>'Cena na poramnuvanje'!AA114*'Sreden kurs'!$D$29</f>
        <v>0</v>
      </c>
    </row>
    <row r="115" spans="2:27" ht="15.75" thickBot="1" x14ac:dyDescent="0.3">
      <c r="B115" s="64"/>
      <c r="C115" s="9" t="s">
        <v>29</v>
      </c>
      <c r="D115" s="29">
        <f>'Cena na poramnuvanje'!D115*'Sreden kurs'!$D$29</f>
        <v>0</v>
      </c>
      <c r="E115" s="29">
        <f>'Cena na poramnuvanje'!E115*'Sreden kurs'!$D$29</f>
        <v>0</v>
      </c>
      <c r="F115" s="29">
        <f>'Cena na poramnuvanje'!F115*'Sreden kurs'!$D$29</f>
        <v>0</v>
      </c>
      <c r="G115" s="29">
        <f>'Cena na poramnuvanje'!G115*'Sreden kurs'!$D$29</f>
        <v>0</v>
      </c>
      <c r="H115" s="29">
        <f>'Cena na poramnuvanje'!H115*'Sreden kurs'!$D$29</f>
        <v>0</v>
      </c>
      <c r="I115" s="29">
        <f>'Cena na poramnuvanje'!I115*'Sreden kurs'!$D$29</f>
        <v>0</v>
      </c>
      <c r="J115" s="29">
        <f>'Cena na poramnuvanje'!J115*'Sreden kurs'!$D$29</f>
        <v>0</v>
      </c>
      <c r="K115" s="29">
        <f>'Cena na poramnuvanje'!K115*'Sreden kurs'!$D$29</f>
        <v>0</v>
      </c>
      <c r="L115" s="29">
        <f>'Cena na poramnuvanje'!L115*'Sreden kurs'!$D$29</f>
        <v>0</v>
      </c>
      <c r="M115" s="29">
        <f>'Cena na poramnuvanje'!M115*'Sreden kurs'!$D$29</f>
        <v>0</v>
      </c>
      <c r="N115" s="29">
        <f>'Cena na poramnuvanje'!N115*'Sreden kurs'!$D$29</f>
        <v>0</v>
      </c>
      <c r="O115" s="29">
        <f>'Cena na poramnuvanje'!O115*'Sreden kurs'!$D$29</f>
        <v>0</v>
      </c>
      <c r="P115" s="29">
        <f>'Cena na poramnuvanje'!P115*'Sreden kurs'!$D$29</f>
        <v>0</v>
      </c>
      <c r="Q115" s="29">
        <f>'Cena na poramnuvanje'!Q115*'Sreden kurs'!$D$29</f>
        <v>0</v>
      </c>
      <c r="R115" s="29">
        <f>'Cena na poramnuvanje'!R115*'Sreden kurs'!$D$29</f>
        <v>0</v>
      </c>
      <c r="S115" s="29">
        <f>'Cena na poramnuvanje'!S115*'Sreden kurs'!$D$29</f>
        <v>0</v>
      </c>
      <c r="T115" s="29">
        <f>'Cena na poramnuvanje'!T115*'Sreden kurs'!$D$29</f>
        <v>0</v>
      </c>
      <c r="U115" s="29">
        <f>'Cena na poramnuvanje'!U115*'Sreden kurs'!$D$29</f>
        <v>0</v>
      </c>
      <c r="V115" s="29">
        <f>'Cena na poramnuvanje'!V115*'Sreden kurs'!$D$29</f>
        <v>0</v>
      </c>
      <c r="W115" s="29">
        <f>'Cena na poramnuvanje'!W115*'Sreden kurs'!$D$29</f>
        <v>0</v>
      </c>
      <c r="X115" s="29">
        <f>'Cena na poramnuvanje'!X115*'Sreden kurs'!$D$29</f>
        <v>0</v>
      </c>
      <c r="Y115" s="29">
        <f>'Cena na poramnuvanje'!Y115*'Sreden kurs'!$D$29</f>
        <v>0</v>
      </c>
      <c r="Z115" s="29">
        <f>'Cena na poramnuvanje'!Z115*'Sreden kurs'!$D$29</f>
        <v>0</v>
      </c>
      <c r="AA115" s="30">
        <f>'Cena na poramnuvanje'!AA115*'Sreden kurs'!$D$29</f>
        <v>0</v>
      </c>
    </row>
    <row r="116" spans="2:27" ht="15.75" thickTop="1" x14ac:dyDescent="0.25">
      <c r="B116" s="62" t="str">
        <f>'Cena na poramnuvanje'!B116:B119</f>
        <v>29.12.2022</v>
      </c>
      <c r="C116" s="6" t="s">
        <v>26</v>
      </c>
      <c r="D116" s="27">
        <f>'Cena na poramnuvanje'!D116*'Sreden kurs'!$D$30</f>
        <v>966.02345572327056</v>
      </c>
      <c r="E116" s="27">
        <f>'Cena na poramnuvanje'!E116*'Sreden kurs'!$D$30</f>
        <v>886.4414398653123</v>
      </c>
      <c r="F116" s="27">
        <f>'Cena na poramnuvanje'!F116*'Sreden kurs'!$D$30</f>
        <v>790.39774825534255</v>
      </c>
      <c r="G116" s="27">
        <f>'Cena na poramnuvanje'!G116*'Sreden kurs'!$D$30</f>
        <v>530.42132800429169</v>
      </c>
      <c r="H116" s="27">
        <f>'Cena na poramnuvanje'!H116*'Sreden kurs'!$D$30</f>
        <v>638.3240528950987</v>
      </c>
      <c r="I116" s="27">
        <f>'Cena na poramnuvanje'!I116*'Sreden kurs'!$D$30</f>
        <v>807.18218829113937</v>
      </c>
      <c r="J116" s="27">
        <f>'Cena na poramnuvanje'!J116*'Sreden kurs'!$D$30</f>
        <v>979.38356663488719</v>
      </c>
      <c r="K116" s="27">
        <f>'Cena na poramnuvanje'!K116*'Sreden kurs'!$D$30</f>
        <v>3518.7038460000003</v>
      </c>
      <c r="L116" s="27">
        <f>'Cena na poramnuvanje'!L116*'Sreden kurs'!$D$30</f>
        <v>4900.0143609565221</v>
      </c>
      <c r="M116" s="27">
        <f>'Cena na poramnuvanje'!M116*'Sreden kurs'!$D$30</f>
        <v>5168.5235687647064</v>
      </c>
      <c r="N116" s="27">
        <f>'Cena na poramnuvanje'!N116*'Sreden kurs'!$D$30</f>
        <v>5447.165094</v>
      </c>
      <c r="O116" s="27">
        <f>'Cena na poramnuvanje'!O116*'Sreden kurs'!$D$30</f>
        <v>0</v>
      </c>
      <c r="P116" s="27">
        <f>'Cena na poramnuvanje'!P116*'Sreden kurs'!$D$30</f>
        <v>0</v>
      </c>
      <c r="Q116" s="27">
        <f>'Cena na poramnuvanje'!Q116*'Sreden kurs'!$D$30</f>
        <v>0</v>
      </c>
      <c r="R116" s="27">
        <f>'Cena na poramnuvanje'!R116*'Sreden kurs'!$D$30</f>
        <v>0</v>
      </c>
      <c r="S116" s="27">
        <f>'Cena na poramnuvanje'!S116*'Sreden kurs'!$D$30</f>
        <v>0</v>
      </c>
      <c r="T116" s="27">
        <f>'Cena na poramnuvanje'!T116*'Sreden kurs'!$D$30</f>
        <v>0</v>
      </c>
      <c r="U116" s="27">
        <f>'Cena na poramnuvanje'!U116*'Sreden kurs'!$D$30</f>
        <v>0</v>
      </c>
      <c r="V116" s="27">
        <f>'Cena na poramnuvanje'!V116*'Sreden kurs'!$D$30</f>
        <v>8019.4716630000003</v>
      </c>
      <c r="W116" s="27">
        <f>'Cena na poramnuvanje'!W116*'Sreden kurs'!$D$30</f>
        <v>0</v>
      </c>
      <c r="X116" s="27">
        <f>'Cena na poramnuvanje'!X116*'Sreden kurs'!$D$30</f>
        <v>0</v>
      </c>
      <c r="Y116" s="27">
        <f>'Cena na poramnuvanje'!Y116*'Sreden kurs'!$D$30</f>
        <v>6573.1257270000006</v>
      </c>
      <c r="Z116" s="27">
        <f>'Cena na poramnuvanje'!Z116*'Sreden kurs'!$D$30</f>
        <v>4211.5241557358495</v>
      </c>
      <c r="AA116" s="28">
        <f>'Cena na poramnuvanje'!AA116*'Sreden kurs'!$D$30</f>
        <v>1995.7828650000004</v>
      </c>
    </row>
    <row r="117" spans="2:27" x14ac:dyDescent="0.25">
      <c r="B117" s="63"/>
      <c r="C117" s="6" t="s">
        <v>27</v>
      </c>
      <c r="D117" s="27">
        <f>'Cena na poramnuvanje'!D117*'Sreden kurs'!$D$30</f>
        <v>0</v>
      </c>
      <c r="E117" s="27">
        <f>'Cena na poramnuvanje'!E117*'Sreden kurs'!$D$30</f>
        <v>0</v>
      </c>
      <c r="F117" s="27">
        <f>'Cena na poramnuvanje'!F117*'Sreden kurs'!$D$30</f>
        <v>0</v>
      </c>
      <c r="G117" s="27">
        <f>'Cena na poramnuvanje'!G117*'Sreden kurs'!$D$30</f>
        <v>0</v>
      </c>
      <c r="H117" s="27">
        <f>'Cena na poramnuvanje'!H117*'Sreden kurs'!$D$30</f>
        <v>0</v>
      </c>
      <c r="I117" s="27">
        <f>'Cena na poramnuvanje'!I117*'Sreden kurs'!$D$30</f>
        <v>0</v>
      </c>
      <c r="J117" s="27">
        <f>'Cena na poramnuvanje'!J117*'Sreden kurs'!$D$30</f>
        <v>0</v>
      </c>
      <c r="K117" s="27">
        <f>'Cena na poramnuvanje'!K117*'Sreden kurs'!$D$30</f>
        <v>0</v>
      </c>
      <c r="L117" s="27">
        <f>'Cena na poramnuvanje'!L117*'Sreden kurs'!$D$30</f>
        <v>0</v>
      </c>
      <c r="M117" s="27">
        <f>'Cena na poramnuvanje'!M117*'Sreden kurs'!$D$30</f>
        <v>0</v>
      </c>
      <c r="N117" s="27">
        <f>'Cena na poramnuvanje'!N117*'Sreden kurs'!$D$30</f>
        <v>0</v>
      </c>
      <c r="O117" s="27">
        <f>'Cena na poramnuvanje'!O117*'Sreden kurs'!$D$30</f>
        <v>2066.8234230000003</v>
      </c>
      <c r="P117" s="27">
        <f>'Cena na poramnuvanje'!P117*'Sreden kurs'!$D$30</f>
        <v>1376.0011272531649</v>
      </c>
      <c r="Q117" s="27">
        <f>'Cena na poramnuvanje'!Q117*'Sreden kurs'!$D$30</f>
        <v>1569.4958967447292</v>
      </c>
      <c r="R117" s="27">
        <f>'Cena na poramnuvanje'!R117*'Sreden kurs'!$D$30</f>
        <v>1491.4969933776902</v>
      </c>
      <c r="S117" s="27">
        <f>'Cena na poramnuvanje'!S117*'Sreden kurs'!$D$30</f>
        <v>1595.2791174064171</v>
      </c>
      <c r="T117" s="27">
        <f>'Cena na poramnuvanje'!T117*'Sreden kurs'!$D$30</f>
        <v>2253.1418530591718</v>
      </c>
      <c r="U117" s="27">
        <f>'Cena na poramnuvanje'!U117*'Sreden kurs'!$D$30</f>
        <v>2657.1687030000007</v>
      </c>
      <c r="V117" s="27">
        <f>'Cena na poramnuvanje'!V117*'Sreden kurs'!$D$30</f>
        <v>0</v>
      </c>
      <c r="W117" s="27">
        <f>'Cena na poramnuvanje'!W117*'Sreden kurs'!$D$30</f>
        <v>2778.3124739999998</v>
      </c>
      <c r="X117" s="27">
        <f>'Cena na poramnuvanje'!X117*'Sreden kurs'!$D$30</f>
        <v>2613.5077500000002</v>
      </c>
      <c r="Y117" s="27">
        <f>'Cena na poramnuvanje'!Y117*'Sreden kurs'!$D$30</f>
        <v>0</v>
      </c>
      <c r="Z117" s="27">
        <f>'Cena na poramnuvanje'!Z117*'Sreden kurs'!$D$30</f>
        <v>0</v>
      </c>
      <c r="AA117" s="28">
        <f>'Cena na poramnuvanje'!AA117*'Sreden kurs'!$D$30</f>
        <v>0</v>
      </c>
    </row>
    <row r="118" spans="2:27" x14ac:dyDescent="0.25">
      <c r="B118" s="63"/>
      <c r="C118" s="6" t="s">
        <v>28</v>
      </c>
      <c r="D118" s="27">
        <f>'Cena na poramnuvanje'!D118*'Sreden kurs'!$D$30</f>
        <v>0</v>
      </c>
      <c r="E118" s="27">
        <f>'Cena na poramnuvanje'!E118*'Sreden kurs'!$D$30</f>
        <v>0</v>
      </c>
      <c r="F118" s="27">
        <f>'Cena na poramnuvanje'!F118*'Sreden kurs'!$D$30</f>
        <v>0</v>
      </c>
      <c r="G118" s="27">
        <f>'Cena na poramnuvanje'!G118*'Sreden kurs'!$D$30</f>
        <v>0</v>
      </c>
      <c r="H118" s="27">
        <f>'Cena na poramnuvanje'!H118*'Sreden kurs'!$D$30</f>
        <v>0</v>
      </c>
      <c r="I118" s="27">
        <f>'Cena na poramnuvanje'!I118*'Sreden kurs'!$D$30</f>
        <v>0</v>
      </c>
      <c r="J118" s="27">
        <f>'Cena na poramnuvanje'!J118*'Sreden kurs'!$D$30</f>
        <v>0</v>
      </c>
      <c r="K118" s="27">
        <f>'Cena na poramnuvanje'!K118*'Sreden kurs'!$D$30</f>
        <v>0</v>
      </c>
      <c r="L118" s="27">
        <f>'Cena na poramnuvanje'!L118*'Sreden kurs'!$D$30</f>
        <v>0</v>
      </c>
      <c r="M118" s="27">
        <f>'Cena na poramnuvanje'!M118*'Sreden kurs'!$D$30</f>
        <v>0</v>
      </c>
      <c r="N118" s="27">
        <f>'Cena na poramnuvanje'!N118*'Sreden kurs'!$D$30</f>
        <v>0</v>
      </c>
      <c r="O118" s="27">
        <f>'Cena na poramnuvanje'!O118*'Sreden kurs'!$D$30</f>
        <v>0</v>
      </c>
      <c r="P118" s="27">
        <f>'Cena na poramnuvanje'!P118*'Sreden kurs'!$D$30</f>
        <v>0</v>
      </c>
      <c r="Q118" s="27">
        <f>'Cena na poramnuvanje'!Q118*'Sreden kurs'!$D$30</f>
        <v>0</v>
      </c>
      <c r="R118" s="27">
        <f>'Cena na poramnuvanje'!R118*'Sreden kurs'!$D$30</f>
        <v>0</v>
      </c>
      <c r="S118" s="27">
        <f>'Cena na poramnuvanje'!S118*'Sreden kurs'!$D$30</f>
        <v>0</v>
      </c>
      <c r="T118" s="27">
        <f>'Cena na poramnuvanje'!T118*'Sreden kurs'!$D$30</f>
        <v>0</v>
      </c>
      <c r="U118" s="27">
        <f>'Cena na poramnuvanje'!U118*'Sreden kurs'!$D$30</f>
        <v>0</v>
      </c>
      <c r="V118" s="27">
        <f>'Cena na poramnuvanje'!V118*'Sreden kurs'!$D$30</f>
        <v>0</v>
      </c>
      <c r="W118" s="27">
        <f>'Cena na poramnuvanje'!W118*'Sreden kurs'!$D$30</f>
        <v>0</v>
      </c>
      <c r="X118" s="27">
        <f>'Cena na poramnuvanje'!X118*'Sreden kurs'!$D$30</f>
        <v>0</v>
      </c>
      <c r="Y118" s="27">
        <f>'Cena na poramnuvanje'!Y118*'Sreden kurs'!$D$30</f>
        <v>0</v>
      </c>
      <c r="Z118" s="27">
        <f>'Cena na poramnuvanje'!Z118*'Sreden kurs'!$D$30</f>
        <v>0</v>
      </c>
      <c r="AA118" s="28">
        <f>'Cena na poramnuvanje'!AA118*'Sreden kurs'!$D$30</f>
        <v>0</v>
      </c>
    </row>
    <row r="119" spans="2:27" ht="15.75" thickBot="1" x14ac:dyDescent="0.3">
      <c r="B119" s="64"/>
      <c r="C119" s="9" t="s">
        <v>29</v>
      </c>
      <c r="D119" s="29">
        <f>'Cena na poramnuvanje'!D119*'Sreden kurs'!$D$30</f>
        <v>0</v>
      </c>
      <c r="E119" s="29">
        <f>'Cena na poramnuvanje'!E119*'Sreden kurs'!$D$30</f>
        <v>0</v>
      </c>
      <c r="F119" s="29">
        <f>'Cena na poramnuvanje'!F119*'Sreden kurs'!$D$30</f>
        <v>0</v>
      </c>
      <c r="G119" s="29">
        <f>'Cena na poramnuvanje'!G119*'Sreden kurs'!$D$30</f>
        <v>0</v>
      </c>
      <c r="H119" s="29">
        <f>'Cena na poramnuvanje'!H119*'Sreden kurs'!$D$30</f>
        <v>0</v>
      </c>
      <c r="I119" s="29">
        <f>'Cena na poramnuvanje'!I119*'Sreden kurs'!$D$30</f>
        <v>0</v>
      </c>
      <c r="J119" s="29">
        <f>'Cena na poramnuvanje'!J119*'Sreden kurs'!$D$30</f>
        <v>0</v>
      </c>
      <c r="K119" s="29">
        <f>'Cena na poramnuvanje'!K119*'Sreden kurs'!$D$30</f>
        <v>0</v>
      </c>
      <c r="L119" s="29">
        <f>'Cena na poramnuvanje'!L119*'Sreden kurs'!$D$30</f>
        <v>0</v>
      </c>
      <c r="M119" s="29">
        <f>'Cena na poramnuvanje'!M119*'Sreden kurs'!$D$30</f>
        <v>0</v>
      </c>
      <c r="N119" s="29">
        <f>'Cena na poramnuvanje'!N119*'Sreden kurs'!$D$30</f>
        <v>0</v>
      </c>
      <c r="O119" s="29">
        <f>'Cena na poramnuvanje'!O119*'Sreden kurs'!$D$30</f>
        <v>0</v>
      </c>
      <c r="P119" s="29">
        <f>'Cena na poramnuvanje'!P119*'Sreden kurs'!$D$30</f>
        <v>0</v>
      </c>
      <c r="Q119" s="29">
        <f>'Cena na poramnuvanje'!Q119*'Sreden kurs'!$D$30</f>
        <v>0</v>
      </c>
      <c r="R119" s="29">
        <f>'Cena na poramnuvanje'!R119*'Sreden kurs'!$D$30</f>
        <v>0</v>
      </c>
      <c r="S119" s="29">
        <f>'Cena na poramnuvanje'!S119*'Sreden kurs'!$D$30</f>
        <v>0</v>
      </c>
      <c r="T119" s="29">
        <f>'Cena na poramnuvanje'!T119*'Sreden kurs'!$D$30</f>
        <v>0</v>
      </c>
      <c r="U119" s="29">
        <f>'Cena na poramnuvanje'!U119*'Sreden kurs'!$D$30</f>
        <v>0</v>
      </c>
      <c r="V119" s="29">
        <f>'Cena na poramnuvanje'!V119*'Sreden kurs'!$D$30</f>
        <v>0</v>
      </c>
      <c r="W119" s="29">
        <f>'Cena na poramnuvanje'!W119*'Sreden kurs'!$D$30</f>
        <v>0</v>
      </c>
      <c r="X119" s="29">
        <f>'Cena na poramnuvanje'!X119*'Sreden kurs'!$D$30</f>
        <v>0</v>
      </c>
      <c r="Y119" s="29">
        <f>'Cena na poramnuvanje'!Y119*'Sreden kurs'!$D$30</f>
        <v>0</v>
      </c>
      <c r="Z119" s="29">
        <f>'Cena na poramnuvanje'!Z119*'Sreden kurs'!$D$30</f>
        <v>0</v>
      </c>
      <c r="AA119" s="30">
        <f>'Cena na poramnuvanje'!AA119*'Sreden kurs'!$D$30</f>
        <v>0</v>
      </c>
    </row>
    <row r="120" spans="2:27" ht="15.75" thickTop="1" x14ac:dyDescent="0.25">
      <c r="B120" s="62" t="str">
        <f>'Cena na poramnuvanje'!B120:B123</f>
        <v>30.12.2022</v>
      </c>
      <c r="C120" s="6" t="s">
        <v>26</v>
      </c>
      <c r="D120" s="27">
        <f>'Cena na poramnuvanje'!D120*'Sreden kurs'!$D$31</f>
        <v>1224.0153289680761</v>
      </c>
      <c r="E120" s="27">
        <f>'Cena na poramnuvanje'!E120*'Sreden kurs'!$D$31</f>
        <v>420.58661890862282</v>
      </c>
      <c r="F120" s="27">
        <f>'Cena na poramnuvanje'!F120*'Sreden kurs'!$D$31</f>
        <v>247.70599628239719</v>
      </c>
      <c r="G120" s="27">
        <f>'Cena na poramnuvanje'!G120*'Sreden kurs'!$D$31</f>
        <v>60.264021999999997</v>
      </c>
      <c r="H120" s="27">
        <f>'Cena na poramnuvanje'!H120*'Sreden kurs'!$D$31</f>
        <v>52.884753999999994</v>
      </c>
      <c r="I120" s="27">
        <f>'Cena na poramnuvanje'!I120*'Sreden kurs'!$D$31</f>
        <v>408.71125870496076</v>
      </c>
      <c r="J120" s="27">
        <f>'Cena na poramnuvanje'!J120*'Sreden kurs'!$D$31</f>
        <v>1038.9939170780783</v>
      </c>
      <c r="K120" s="27">
        <f>'Cena na poramnuvanje'!K120*'Sreden kurs'!$D$31</f>
        <v>2369.0349483178443</v>
      </c>
      <c r="L120" s="27">
        <f>'Cena na poramnuvanje'!L120*'Sreden kurs'!$D$31</f>
        <v>4854.7194980783734</v>
      </c>
      <c r="M120" s="27">
        <f>'Cena na poramnuvanje'!M120*'Sreden kurs'!$D$31</f>
        <v>5361.1620746043172</v>
      </c>
      <c r="N120" s="27">
        <f>'Cena na poramnuvanje'!N120*'Sreden kurs'!$D$31</f>
        <v>5211.4067070189567</v>
      </c>
      <c r="O120" s="27">
        <f>'Cena na poramnuvanje'!O120*'Sreden kurs'!$D$31</f>
        <v>5186.6881625478336</v>
      </c>
      <c r="P120" s="27">
        <f>'Cena na poramnuvanje'!P120*'Sreden kurs'!$D$31</f>
        <v>5338.9935705757571</v>
      </c>
      <c r="Q120" s="27">
        <f>'Cena na poramnuvanje'!Q120*'Sreden kurs'!$D$31</f>
        <v>4953.9485839999998</v>
      </c>
      <c r="R120" s="27">
        <f>'Cena na poramnuvanje'!R120*'Sreden kurs'!$D$31</f>
        <v>0</v>
      </c>
      <c r="S120" s="27">
        <f>'Cena na poramnuvanje'!S120*'Sreden kurs'!$D$31</f>
        <v>13290.061668</v>
      </c>
      <c r="T120" s="27">
        <f>'Cena na poramnuvanje'!T120*'Sreden kurs'!$D$31</f>
        <v>14667.525028</v>
      </c>
      <c r="U120" s="27">
        <f>'Cena na poramnuvanje'!U120*'Sreden kurs'!$D$31</f>
        <v>14605.416189</v>
      </c>
      <c r="V120" s="27">
        <f>'Cena na poramnuvanje'!V120*'Sreden kurs'!$D$31</f>
        <v>9590.3048259999996</v>
      </c>
      <c r="W120" s="27">
        <f>'Cena na poramnuvanje'!W120*'Sreden kurs'!$D$31</f>
        <v>8589.3260430000009</v>
      </c>
      <c r="X120" s="27">
        <f>'Cena na poramnuvanje'!X120*'Sreden kurs'!$D$31</f>
        <v>4523.0252921626306</v>
      </c>
      <c r="Y120" s="27">
        <f>'Cena na poramnuvanje'!Y120*'Sreden kurs'!$D$31</f>
        <v>4546.0696413134337</v>
      </c>
      <c r="Z120" s="27">
        <f>'Cena na poramnuvanje'!Z120*'Sreden kurs'!$D$31</f>
        <v>870.9820828749057</v>
      </c>
      <c r="AA120" s="28">
        <f>'Cena na poramnuvanje'!AA120*'Sreden kurs'!$D$31</f>
        <v>378.81825324818033</v>
      </c>
    </row>
    <row r="121" spans="2:27" x14ac:dyDescent="0.25">
      <c r="B121" s="63"/>
      <c r="C121" s="6" t="s">
        <v>27</v>
      </c>
      <c r="D121" s="27">
        <f>'Cena na poramnuvanje'!D121*'Sreden kurs'!$D$31</f>
        <v>0</v>
      </c>
      <c r="E121" s="27">
        <f>'Cena na poramnuvanje'!E121*'Sreden kurs'!$D$31</f>
        <v>0</v>
      </c>
      <c r="F121" s="27">
        <f>'Cena na poramnuvanje'!F121*'Sreden kurs'!$D$31</f>
        <v>0</v>
      </c>
      <c r="G121" s="27">
        <f>'Cena na poramnuvanje'!G121*'Sreden kurs'!$D$31</f>
        <v>0</v>
      </c>
      <c r="H121" s="27">
        <f>'Cena na poramnuvanje'!H121*'Sreden kurs'!$D$31</f>
        <v>0</v>
      </c>
      <c r="I121" s="27">
        <f>'Cena na poramnuvanje'!I121*'Sreden kurs'!$D$31</f>
        <v>0</v>
      </c>
      <c r="J121" s="27">
        <f>'Cena na poramnuvanje'!J121*'Sreden kurs'!$D$31</f>
        <v>0</v>
      </c>
      <c r="K121" s="27">
        <f>'Cena na poramnuvanje'!K121*'Sreden kurs'!$D$31</f>
        <v>0</v>
      </c>
      <c r="L121" s="27">
        <f>'Cena na poramnuvanje'!L121*'Sreden kurs'!$D$31</f>
        <v>0</v>
      </c>
      <c r="M121" s="27">
        <f>'Cena na poramnuvanje'!M121*'Sreden kurs'!$D$31</f>
        <v>0</v>
      </c>
      <c r="N121" s="27">
        <f>'Cena na poramnuvanje'!N121*'Sreden kurs'!$D$31</f>
        <v>0</v>
      </c>
      <c r="O121" s="27">
        <f>'Cena na poramnuvanje'!O121*'Sreden kurs'!$D$31</f>
        <v>0</v>
      </c>
      <c r="P121" s="27">
        <f>'Cena na poramnuvanje'!P121*'Sreden kurs'!$D$31</f>
        <v>0</v>
      </c>
      <c r="Q121" s="27">
        <f>'Cena na poramnuvanje'!Q121*'Sreden kurs'!$D$31</f>
        <v>0</v>
      </c>
      <c r="R121" s="27">
        <f>'Cena na poramnuvanje'!R121*'Sreden kurs'!$D$31</f>
        <v>2034.2182119999998</v>
      </c>
      <c r="S121" s="27">
        <f>'Cena na poramnuvanje'!S121*'Sreden kurs'!$D$31</f>
        <v>0</v>
      </c>
      <c r="T121" s="27">
        <f>'Cena na poramnuvanje'!T121*'Sreden kurs'!$D$31</f>
        <v>0</v>
      </c>
      <c r="U121" s="27">
        <f>'Cena na poramnuvanje'!U121*'Sreden kurs'!$D$31</f>
        <v>0</v>
      </c>
      <c r="V121" s="27">
        <f>'Cena na poramnuvanje'!V121*'Sreden kurs'!$D$31</f>
        <v>0</v>
      </c>
      <c r="W121" s="27">
        <f>'Cena na poramnuvanje'!W121*'Sreden kurs'!$D$31</f>
        <v>0</v>
      </c>
      <c r="X121" s="27">
        <f>'Cena na poramnuvanje'!X121*'Sreden kurs'!$D$31</f>
        <v>0</v>
      </c>
      <c r="Y121" s="27">
        <f>'Cena na poramnuvanje'!Y121*'Sreden kurs'!$D$31</f>
        <v>0</v>
      </c>
      <c r="Z121" s="27">
        <f>'Cena na poramnuvanje'!Z121*'Sreden kurs'!$D$31</f>
        <v>0</v>
      </c>
      <c r="AA121" s="28">
        <f>'Cena na poramnuvanje'!AA121*'Sreden kurs'!$D$31</f>
        <v>0</v>
      </c>
    </row>
    <row r="122" spans="2:27" x14ac:dyDescent="0.25">
      <c r="B122" s="63"/>
      <c r="C122" s="6" t="s">
        <v>28</v>
      </c>
      <c r="D122" s="27">
        <f>'Cena na poramnuvanje'!D122*'Sreden kurs'!$D$31</f>
        <v>0</v>
      </c>
      <c r="E122" s="27">
        <f>'Cena na poramnuvanje'!E122*'Sreden kurs'!$D$31</f>
        <v>0</v>
      </c>
      <c r="F122" s="27">
        <f>'Cena na poramnuvanje'!F122*'Sreden kurs'!$D$31</f>
        <v>0</v>
      </c>
      <c r="G122" s="27">
        <f>'Cena na poramnuvanje'!G122*'Sreden kurs'!$D$31</f>
        <v>0</v>
      </c>
      <c r="H122" s="27">
        <f>'Cena na poramnuvanje'!H122*'Sreden kurs'!$D$31</f>
        <v>0</v>
      </c>
      <c r="I122" s="27">
        <f>'Cena na poramnuvanje'!I122*'Sreden kurs'!$D$31</f>
        <v>0</v>
      </c>
      <c r="J122" s="27">
        <f>'Cena na poramnuvanje'!J122*'Sreden kurs'!$D$31</f>
        <v>0</v>
      </c>
      <c r="K122" s="27">
        <f>'Cena na poramnuvanje'!K122*'Sreden kurs'!$D$31</f>
        <v>0</v>
      </c>
      <c r="L122" s="27">
        <f>'Cena na poramnuvanje'!L122*'Sreden kurs'!$D$31</f>
        <v>0</v>
      </c>
      <c r="M122" s="27">
        <f>'Cena na poramnuvanje'!M122*'Sreden kurs'!$D$31</f>
        <v>0</v>
      </c>
      <c r="N122" s="27">
        <f>'Cena na poramnuvanje'!N122*'Sreden kurs'!$D$31</f>
        <v>0</v>
      </c>
      <c r="O122" s="27">
        <f>'Cena na poramnuvanje'!O122*'Sreden kurs'!$D$31</f>
        <v>0</v>
      </c>
      <c r="P122" s="27">
        <f>'Cena na poramnuvanje'!P122*'Sreden kurs'!$D$31</f>
        <v>0</v>
      </c>
      <c r="Q122" s="27">
        <f>'Cena na poramnuvanje'!Q122*'Sreden kurs'!$D$31</f>
        <v>0</v>
      </c>
      <c r="R122" s="27">
        <f>'Cena na poramnuvanje'!R122*'Sreden kurs'!$D$31</f>
        <v>0</v>
      </c>
      <c r="S122" s="27">
        <f>'Cena na poramnuvanje'!S122*'Sreden kurs'!$D$31</f>
        <v>0</v>
      </c>
      <c r="T122" s="27">
        <f>'Cena na poramnuvanje'!T122*'Sreden kurs'!$D$31</f>
        <v>0</v>
      </c>
      <c r="U122" s="27">
        <f>'Cena na poramnuvanje'!U122*'Sreden kurs'!$D$31</f>
        <v>0</v>
      </c>
      <c r="V122" s="27">
        <f>'Cena na poramnuvanje'!V122*'Sreden kurs'!$D$31</f>
        <v>0</v>
      </c>
      <c r="W122" s="27">
        <f>'Cena na poramnuvanje'!W122*'Sreden kurs'!$D$31</f>
        <v>0</v>
      </c>
      <c r="X122" s="27">
        <f>'Cena na poramnuvanje'!X122*'Sreden kurs'!$D$31</f>
        <v>0</v>
      </c>
      <c r="Y122" s="27">
        <f>'Cena na poramnuvanje'!Y122*'Sreden kurs'!$D$31</f>
        <v>0</v>
      </c>
      <c r="Z122" s="27">
        <f>'Cena na poramnuvanje'!Z122*'Sreden kurs'!$D$31</f>
        <v>0</v>
      </c>
      <c r="AA122" s="28">
        <f>'Cena na poramnuvanje'!AA122*'Sreden kurs'!$D$31</f>
        <v>0</v>
      </c>
    </row>
    <row r="123" spans="2:27" ht="15.75" thickBot="1" x14ac:dyDescent="0.3">
      <c r="B123" s="64"/>
      <c r="C123" s="9" t="s">
        <v>29</v>
      </c>
      <c r="D123" s="29">
        <f>'Cena na poramnuvanje'!D123*'Sreden kurs'!$D$31</f>
        <v>0</v>
      </c>
      <c r="E123" s="29">
        <f>'Cena na poramnuvanje'!E123*'Sreden kurs'!$D$31</f>
        <v>0</v>
      </c>
      <c r="F123" s="29">
        <f>'Cena na poramnuvanje'!F123*'Sreden kurs'!$D$31</f>
        <v>0</v>
      </c>
      <c r="G123" s="29">
        <f>'Cena na poramnuvanje'!G123*'Sreden kurs'!$D$31</f>
        <v>0</v>
      </c>
      <c r="H123" s="29">
        <f>'Cena na poramnuvanje'!H123*'Sreden kurs'!$D$31</f>
        <v>0</v>
      </c>
      <c r="I123" s="29">
        <f>'Cena na poramnuvanje'!I123*'Sreden kurs'!$D$31</f>
        <v>0</v>
      </c>
      <c r="J123" s="29">
        <f>'Cena na poramnuvanje'!J123*'Sreden kurs'!$D$31</f>
        <v>0</v>
      </c>
      <c r="K123" s="29">
        <f>'Cena na poramnuvanje'!K123*'Sreden kurs'!$D$31</f>
        <v>0</v>
      </c>
      <c r="L123" s="29">
        <f>'Cena na poramnuvanje'!L123*'Sreden kurs'!$D$31</f>
        <v>0</v>
      </c>
      <c r="M123" s="29">
        <f>'Cena na poramnuvanje'!M123*'Sreden kurs'!$D$31</f>
        <v>0</v>
      </c>
      <c r="N123" s="29">
        <f>'Cena na poramnuvanje'!N123*'Sreden kurs'!$D$31</f>
        <v>0</v>
      </c>
      <c r="O123" s="29">
        <f>'Cena na poramnuvanje'!O123*'Sreden kurs'!$D$31</f>
        <v>0</v>
      </c>
      <c r="P123" s="29">
        <f>'Cena na poramnuvanje'!P123*'Sreden kurs'!$D$31</f>
        <v>0</v>
      </c>
      <c r="Q123" s="29">
        <f>'Cena na poramnuvanje'!Q123*'Sreden kurs'!$D$31</f>
        <v>0</v>
      </c>
      <c r="R123" s="29">
        <f>'Cena na poramnuvanje'!R123*'Sreden kurs'!$D$31</f>
        <v>0</v>
      </c>
      <c r="S123" s="29">
        <f>'Cena na poramnuvanje'!S123*'Sreden kurs'!$D$31</f>
        <v>0</v>
      </c>
      <c r="T123" s="29">
        <f>'Cena na poramnuvanje'!T123*'Sreden kurs'!$D$31</f>
        <v>0</v>
      </c>
      <c r="U123" s="29">
        <f>'Cena na poramnuvanje'!U123*'Sreden kurs'!$D$31</f>
        <v>0</v>
      </c>
      <c r="V123" s="29">
        <f>'Cena na poramnuvanje'!V123*'Sreden kurs'!$D$31</f>
        <v>0</v>
      </c>
      <c r="W123" s="29">
        <f>'Cena na poramnuvanje'!W123*'Sreden kurs'!$D$31</f>
        <v>0</v>
      </c>
      <c r="X123" s="29">
        <f>'Cena na poramnuvanje'!X123*'Sreden kurs'!$D$31</f>
        <v>0</v>
      </c>
      <c r="Y123" s="29">
        <f>'Cena na poramnuvanje'!Y123*'Sreden kurs'!$D$31</f>
        <v>0</v>
      </c>
      <c r="Z123" s="29">
        <f>'Cena na poramnuvanje'!Z123*'Sreden kurs'!$D$31</f>
        <v>0</v>
      </c>
      <c r="AA123" s="30">
        <f>'Cena na poramnuvanje'!AA123*'Sreden kurs'!$D$31</f>
        <v>0</v>
      </c>
    </row>
    <row r="124" spans="2:27" ht="15.75" thickTop="1" x14ac:dyDescent="0.25">
      <c r="B124" s="62" t="str">
        <f>'Cena na poramnuvanje'!B124:B127</f>
        <v>31.12.2022</v>
      </c>
      <c r="C124" s="6" t="s">
        <v>26</v>
      </c>
      <c r="D124" s="27">
        <f>'Cena na poramnuvanje'!D124*'Sreden kurs'!$D$32</f>
        <v>236.86622007665017</v>
      </c>
      <c r="E124" s="27">
        <f>'Cena na poramnuvanje'!E124*'Sreden kurs'!$D$32</f>
        <v>15.223843888719045</v>
      </c>
      <c r="F124" s="27">
        <f>'Cena na poramnuvanje'!F124*'Sreden kurs'!$D$32</f>
        <v>6.6634454688550528</v>
      </c>
      <c r="G124" s="27">
        <f>'Cena na poramnuvanje'!G124*'Sreden kurs'!$D$32</f>
        <v>1.2238093804594798</v>
      </c>
      <c r="H124" s="27">
        <f>'Cena na poramnuvanje'!H124*'Sreden kurs'!$D$32</f>
        <v>2.4967074219204664</v>
      </c>
      <c r="I124" s="27">
        <f>'Cena na poramnuvanje'!I124*'Sreden kurs'!$D$32</f>
        <v>10.62727589058558</v>
      </c>
      <c r="J124" s="27">
        <f>'Cena na poramnuvanje'!J124*'Sreden kurs'!$D$32</f>
        <v>20.124836715630884</v>
      </c>
      <c r="K124" s="27">
        <f>'Cena na poramnuvanje'!K124*'Sreden kurs'!$D$32</f>
        <v>171.96110039510341</v>
      </c>
      <c r="L124" s="27">
        <f>'Cena na poramnuvanje'!L124*'Sreden kurs'!$D$32</f>
        <v>1796.3819123894173</v>
      </c>
      <c r="M124" s="27">
        <f>'Cena na poramnuvanje'!M124*'Sreden kurs'!$D$32</f>
        <v>1680.9536208733871</v>
      </c>
      <c r="N124" s="27">
        <f>'Cena na poramnuvanje'!N124*'Sreden kurs'!$D$32</f>
        <v>915.59622490832487</v>
      </c>
      <c r="O124" s="27">
        <f>'Cena na poramnuvanje'!O124*'Sreden kurs'!$D$32</f>
        <v>901.89406697416507</v>
      </c>
      <c r="P124" s="27">
        <f>'Cena na poramnuvanje'!P124*'Sreden kurs'!$D$32</f>
        <v>482.75870132663323</v>
      </c>
      <c r="Q124" s="27">
        <f>'Cena na poramnuvanje'!Q124*'Sreden kurs'!$D$32</f>
        <v>797.77855089120294</v>
      </c>
      <c r="R124" s="27">
        <f>'Cena na poramnuvanje'!R124*'Sreden kurs'!$D$32</f>
        <v>1217.5275180307692</v>
      </c>
      <c r="S124" s="27">
        <f>'Cena na poramnuvanje'!S124*'Sreden kurs'!$D$32</f>
        <v>7225.0003958199713</v>
      </c>
      <c r="T124" s="27">
        <f>'Cena na poramnuvanje'!T124*'Sreden kurs'!$D$32</f>
        <v>19668.182482221971</v>
      </c>
      <c r="U124" s="27">
        <f>'Cena na poramnuvanje'!U124*'Sreden kurs'!$D$32</f>
        <v>14013.215940088699</v>
      </c>
      <c r="V124" s="27">
        <f>'Cena na poramnuvanje'!V124*'Sreden kurs'!$D$32</f>
        <v>14060.50608191482</v>
      </c>
      <c r="W124" s="27">
        <f>'Cena na poramnuvanje'!W124*'Sreden kurs'!$D$32</f>
        <v>11191.885386400001</v>
      </c>
      <c r="X124" s="27">
        <f>'Cena na poramnuvanje'!X124*'Sreden kurs'!$D$32</f>
        <v>1866.933552</v>
      </c>
      <c r="Y124" s="27">
        <f>'Cena na poramnuvanje'!Y124*'Sreden kurs'!$D$32</f>
        <v>0</v>
      </c>
      <c r="Z124" s="27">
        <f>'Cena na poramnuvanje'!Z124*'Sreden kurs'!$D$32</f>
        <v>444.59583600000002</v>
      </c>
      <c r="AA124" s="28">
        <f>'Cena na poramnuvanje'!AA124*'Sreden kurs'!$D$32</f>
        <v>0</v>
      </c>
    </row>
    <row r="125" spans="2:27" x14ac:dyDescent="0.25">
      <c r="B125" s="63"/>
      <c r="C125" s="6" t="s">
        <v>27</v>
      </c>
      <c r="D125" s="27">
        <f>'Cena na poramnuvanje'!D125*'Sreden kurs'!$D$32</f>
        <v>0</v>
      </c>
      <c r="E125" s="27">
        <f>'Cena na poramnuvanje'!E125*'Sreden kurs'!$D$32</f>
        <v>0</v>
      </c>
      <c r="F125" s="27">
        <f>'Cena na poramnuvanje'!F125*'Sreden kurs'!$D$32</f>
        <v>0</v>
      </c>
      <c r="G125" s="27">
        <f>'Cena na poramnuvanje'!G125*'Sreden kurs'!$D$32</f>
        <v>0</v>
      </c>
      <c r="H125" s="27">
        <f>'Cena na poramnuvanje'!H125*'Sreden kurs'!$D$32</f>
        <v>0</v>
      </c>
      <c r="I125" s="27">
        <f>'Cena na poramnuvanje'!I125*'Sreden kurs'!$D$32</f>
        <v>0</v>
      </c>
      <c r="J125" s="27">
        <f>'Cena na poramnuvanje'!J125*'Sreden kurs'!$D$32</f>
        <v>0</v>
      </c>
      <c r="K125" s="27">
        <f>'Cena na poramnuvanje'!K125*'Sreden kurs'!$D$32</f>
        <v>0</v>
      </c>
      <c r="L125" s="27">
        <f>'Cena na poramnuvanje'!L125*'Sreden kurs'!$D$32</f>
        <v>0</v>
      </c>
      <c r="M125" s="27">
        <f>'Cena na poramnuvanje'!M125*'Sreden kurs'!$D$32</f>
        <v>0</v>
      </c>
      <c r="N125" s="27">
        <f>'Cena na poramnuvanje'!N125*'Sreden kurs'!$D$32</f>
        <v>0</v>
      </c>
      <c r="O125" s="27">
        <f>'Cena na poramnuvanje'!O125*'Sreden kurs'!$D$32</f>
        <v>0</v>
      </c>
      <c r="P125" s="27">
        <f>'Cena na poramnuvanje'!P125*'Sreden kurs'!$D$32</f>
        <v>0</v>
      </c>
      <c r="Q125" s="27">
        <f>'Cena na poramnuvanje'!Q125*'Sreden kurs'!$D$32</f>
        <v>0</v>
      </c>
      <c r="R125" s="27">
        <f>'Cena na poramnuvanje'!R125*'Sreden kurs'!$D$32</f>
        <v>0</v>
      </c>
      <c r="S125" s="27">
        <f>'Cena na poramnuvanje'!S125*'Sreden kurs'!$D$32</f>
        <v>0</v>
      </c>
      <c r="T125" s="27">
        <f>'Cena na poramnuvanje'!T125*'Sreden kurs'!$D$32</f>
        <v>0</v>
      </c>
      <c r="U125" s="27">
        <f>'Cena na poramnuvanje'!U125*'Sreden kurs'!$D$32</f>
        <v>0</v>
      </c>
      <c r="V125" s="27">
        <f>'Cena na poramnuvanje'!V125*'Sreden kurs'!$D$32</f>
        <v>0</v>
      </c>
      <c r="W125" s="27">
        <f>'Cena na poramnuvanje'!W125*'Sreden kurs'!$D$32</f>
        <v>0</v>
      </c>
      <c r="X125" s="27">
        <f>'Cena na poramnuvanje'!X125*'Sreden kurs'!$D$32</f>
        <v>0</v>
      </c>
      <c r="Y125" s="27">
        <f>'Cena na poramnuvanje'!Y125*'Sreden kurs'!$D$32</f>
        <v>437.83158399999996</v>
      </c>
      <c r="Z125" s="27">
        <f>'Cena na poramnuvanje'!Z125*'Sreden kurs'!$D$32</f>
        <v>0</v>
      </c>
      <c r="AA125" s="28">
        <f>'Cena na poramnuvanje'!AA125*'Sreden kurs'!$D$32</f>
        <v>437.83158400000002</v>
      </c>
    </row>
    <row r="126" spans="2:27" x14ac:dyDescent="0.25">
      <c r="B126" s="63"/>
      <c r="C126" s="6" t="s">
        <v>28</v>
      </c>
      <c r="D126" s="27">
        <f>'Cena na poramnuvanje'!D126*'Sreden kurs'!$D$32</f>
        <v>0</v>
      </c>
      <c r="E126" s="27">
        <f>'Cena na poramnuvanje'!E126*'Sreden kurs'!$D$32</f>
        <v>0</v>
      </c>
      <c r="F126" s="27">
        <f>'Cena na poramnuvanje'!F126*'Sreden kurs'!$D$32</f>
        <v>0</v>
      </c>
      <c r="G126" s="27">
        <f>'Cena na poramnuvanje'!G126*'Sreden kurs'!$D$32</f>
        <v>0</v>
      </c>
      <c r="H126" s="27">
        <f>'Cena na poramnuvanje'!H126*'Sreden kurs'!$D$32</f>
        <v>0</v>
      </c>
      <c r="I126" s="27">
        <f>'Cena na poramnuvanje'!I126*'Sreden kurs'!$D$32</f>
        <v>0</v>
      </c>
      <c r="J126" s="27">
        <f>'Cena na poramnuvanje'!J126*'Sreden kurs'!$D$32</f>
        <v>0</v>
      </c>
      <c r="K126" s="27">
        <f>'Cena na poramnuvanje'!K126*'Sreden kurs'!$D$32</f>
        <v>0</v>
      </c>
      <c r="L126" s="27">
        <f>'Cena na poramnuvanje'!L126*'Sreden kurs'!$D$32</f>
        <v>0</v>
      </c>
      <c r="M126" s="27">
        <f>'Cena na poramnuvanje'!M126*'Sreden kurs'!$D$32</f>
        <v>0</v>
      </c>
      <c r="N126" s="27">
        <f>'Cena na poramnuvanje'!N126*'Sreden kurs'!$D$32</f>
        <v>0</v>
      </c>
      <c r="O126" s="27">
        <f>'Cena na poramnuvanje'!O126*'Sreden kurs'!$D$32</f>
        <v>0</v>
      </c>
      <c r="P126" s="27">
        <f>'Cena na poramnuvanje'!P126*'Sreden kurs'!$D$32</f>
        <v>0</v>
      </c>
      <c r="Q126" s="27">
        <f>'Cena na poramnuvanje'!Q126*'Sreden kurs'!$D$32</f>
        <v>0</v>
      </c>
      <c r="R126" s="27">
        <f>'Cena na poramnuvanje'!R126*'Sreden kurs'!$D$32</f>
        <v>0</v>
      </c>
      <c r="S126" s="27">
        <f>'Cena na poramnuvanje'!S126*'Sreden kurs'!$D$32</f>
        <v>0</v>
      </c>
      <c r="T126" s="27">
        <f>'Cena na poramnuvanje'!T126*'Sreden kurs'!$D$32</f>
        <v>0</v>
      </c>
      <c r="U126" s="27">
        <f>'Cena na poramnuvanje'!U126*'Sreden kurs'!$D$32</f>
        <v>0</v>
      </c>
      <c r="V126" s="27">
        <f>'Cena na poramnuvanje'!V126*'Sreden kurs'!$D$32</f>
        <v>0</v>
      </c>
      <c r="W126" s="27">
        <f>'Cena na poramnuvanje'!W126*'Sreden kurs'!$D$32</f>
        <v>0</v>
      </c>
      <c r="X126" s="27">
        <f>'Cena na poramnuvanje'!X126*'Sreden kurs'!$D$32</f>
        <v>0</v>
      </c>
      <c r="Y126" s="27">
        <f>'Cena na poramnuvanje'!Y126*'Sreden kurs'!$D$32</f>
        <v>0</v>
      </c>
      <c r="Z126" s="27">
        <f>'Cena na poramnuvanje'!Z126*'Sreden kurs'!$D$32</f>
        <v>0</v>
      </c>
      <c r="AA126" s="28">
        <f>'Cena na poramnuvanje'!AA126*'Sreden kurs'!$D$32</f>
        <v>0</v>
      </c>
    </row>
    <row r="127" spans="2:27" x14ac:dyDescent="0.25">
      <c r="B127" s="65"/>
      <c r="C127" s="31" t="s">
        <v>29</v>
      </c>
      <c r="D127" s="32">
        <f>'Cena na poramnuvanje'!D127*'Sreden kurs'!$D$32</f>
        <v>0</v>
      </c>
      <c r="E127" s="32">
        <f>'Cena na poramnuvanje'!E127*'Sreden kurs'!$D$32</f>
        <v>0</v>
      </c>
      <c r="F127" s="32">
        <f>'Cena na poramnuvanje'!F127*'Sreden kurs'!$D$32</f>
        <v>0</v>
      </c>
      <c r="G127" s="32">
        <f>'Cena na poramnuvanje'!G127*'Sreden kurs'!$D$32</f>
        <v>0</v>
      </c>
      <c r="H127" s="32">
        <f>'Cena na poramnuvanje'!H127*'Sreden kurs'!$D$32</f>
        <v>0</v>
      </c>
      <c r="I127" s="32">
        <f>'Cena na poramnuvanje'!I127*'Sreden kurs'!$D$32</f>
        <v>0</v>
      </c>
      <c r="J127" s="32">
        <f>'Cena na poramnuvanje'!J127*'Sreden kurs'!$D$32</f>
        <v>0</v>
      </c>
      <c r="K127" s="32">
        <f>'Cena na poramnuvanje'!K127*'Sreden kurs'!$D$32</f>
        <v>0</v>
      </c>
      <c r="L127" s="32">
        <f>'Cena na poramnuvanje'!L127*'Sreden kurs'!$D$32</f>
        <v>0</v>
      </c>
      <c r="M127" s="32">
        <f>'Cena na poramnuvanje'!M127*'Sreden kurs'!$D$32</f>
        <v>0</v>
      </c>
      <c r="N127" s="32">
        <f>'Cena na poramnuvanje'!N127*'Sreden kurs'!$D$32</f>
        <v>0</v>
      </c>
      <c r="O127" s="32">
        <f>'Cena na poramnuvanje'!O127*'Sreden kurs'!$D$32</f>
        <v>0</v>
      </c>
      <c r="P127" s="32">
        <f>'Cena na poramnuvanje'!P127*'Sreden kurs'!$D$32</f>
        <v>0</v>
      </c>
      <c r="Q127" s="32">
        <f>'Cena na poramnuvanje'!Q127*'Sreden kurs'!$D$32</f>
        <v>0</v>
      </c>
      <c r="R127" s="32">
        <f>'Cena na poramnuvanje'!R127*'Sreden kurs'!$D$32</f>
        <v>0</v>
      </c>
      <c r="S127" s="32">
        <f>'Cena na poramnuvanje'!S127*'Sreden kurs'!$D$32</f>
        <v>0</v>
      </c>
      <c r="T127" s="32">
        <f>'Cena na poramnuvanje'!T127*'Sreden kurs'!$D$32</f>
        <v>0</v>
      </c>
      <c r="U127" s="32">
        <f>'Cena na poramnuvanje'!U127*'Sreden kurs'!$D$32</f>
        <v>0</v>
      </c>
      <c r="V127" s="32">
        <f>'Cena na poramnuvanje'!V127*'Sreden kurs'!$D$32</f>
        <v>0</v>
      </c>
      <c r="W127" s="32">
        <f>'Cena na poramnuvanje'!W127*'Sreden kurs'!$D$32</f>
        <v>0</v>
      </c>
      <c r="X127" s="32">
        <f>'Cena na poramnuvanje'!X127*'Sreden kurs'!$D$32</f>
        <v>0</v>
      </c>
      <c r="Y127" s="32">
        <f>'Cena na poramnuvanje'!Y127*'Sreden kurs'!$D$32</f>
        <v>0</v>
      </c>
      <c r="Z127" s="32">
        <f>'Cena na poramnuvanje'!Z127*'Sreden kurs'!$D$32</f>
        <v>0</v>
      </c>
      <c r="AA127" s="33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AC791-E8FC-4D8C-B4C1-0AE38277FC33}">
  <sheetPr codeName="Sheet3"/>
  <dimension ref="B2:AC104"/>
  <sheetViews>
    <sheetView topLeftCell="A49" zoomScaleNormal="100" workbookViewId="0">
      <selection activeCell="E21" sqref="E21:W22"/>
    </sheetView>
  </sheetViews>
  <sheetFormatPr defaultColWidth="9.140625"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7" t="s">
        <v>36</v>
      </c>
      <c r="C2" s="79" t="s">
        <v>37</v>
      </c>
      <c r="D2" s="80"/>
      <c r="E2" s="83" t="s">
        <v>73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">
        <v>41</v>
      </c>
      <c r="C4" s="73">
        <f>SUM(E4:AB4)</f>
        <v>295.58000000000004</v>
      </c>
      <c r="D4" s="74"/>
      <c r="E4" s="39">
        <v>7.41</v>
      </c>
      <c r="F4" s="40">
        <v>0.51999999999999957</v>
      </c>
      <c r="G4" s="40">
        <v>8.5100000000000016</v>
      </c>
      <c r="H4" s="40">
        <v>0</v>
      </c>
      <c r="I4" s="40">
        <v>0</v>
      </c>
      <c r="J4" s="40">
        <v>14.699999999999996</v>
      </c>
      <c r="K4" s="40">
        <v>0.87000000000000099</v>
      </c>
      <c r="L4" s="40">
        <v>0</v>
      </c>
      <c r="M4" s="40">
        <v>17.21</v>
      </c>
      <c r="N4" s="40">
        <v>15.389999999999997</v>
      </c>
      <c r="O4" s="40">
        <v>14.34</v>
      </c>
      <c r="P4" s="40">
        <v>14.59</v>
      </c>
      <c r="Q4" s="40">
        <v>14.580000000000002</v>
      </c>
      <c r="R4" s="40">
        <v>14.840000000000003</v>
      </c>
      <c r="S4" s="40">
        <v>17.810000000000002</v>
      </c>
      <c r="T4" s="40">
        <v>17.799999999999997</v>
      </c>
      <c r="U4" s="40">
        <v>17.669999999999998</v>
      </c>
      <c r="V4" s="40">
        <v>17.680000000000003</v>
      </c>
      <c r="W4" s="40">
        <v>17.650000000000002</v>
      </c>
      <c r="X4" s="40">
        <v>17.640000000000004</v>
      </c>
      <c r="Y4" s="40">
        <v>17.560000000000002</v>
      </c>
      <c r="Z4" s="40">
        <v>17.45</v>
      </c>
      <c r="AA4" s="40">
        <v>13.77</v>
      </c>
      <c r="AB4" s="41">
        <v>17.590000000000003</v>
      </c>
    </row>
    <row r="5" spans="2:28" ht="17.25" thickTop="1" thickBot="1" x14ac:dyDescent="0.3">
      <c r="B5" s="38" t="s">
        <v>42</v>
      </c>
      <c r="C5" s="73">
        <f t="shared" ref="C5:C33" si="0">SUM(E5:AB5)</f>
        <v>133.41999999999999</v>
      </c>
      <c r="D5" s="74"/>
      <c r="E5" s="39">
        <v>11.579999999999998</v>
      </c>
      <c r="F5" s="40">
        <v>14.850000000000001</v>
      </c>
      <c r="G5" s="40">
        <v>12.740000000000002</v>
      </c>
      <c r="H5" s="40">
        <v>3.2300000000000004</v>
      </c>
      <c r="I5" s="40">
        <v>0</v>
      </c>
      <c r="J5" s="40">
        <v>6.93</v>
      </c>
      <c r="K5" s="40">
        <v>0.60999999999999943</v>
      </c>
      <c r="L5" s="40">
        <v>0</v>
      </c>
      <c r="M5" s="40">
        <v>0</v>
      </c>
      <c r="N5" s="40">
        <v>5.57</v>
      </c>
      <c r="O5" s="40">
        <v>5.4200000000000017</v>
      </c>
      <c r="P5" s="40">
        <v>13.349999999999998</v>
      </c>
      <c r="Q5" s="40">
        <v>1.2800000000000011</v>
      </c>
      <c r="R5" s="40">
        <v>5.759999999999998</v>
      </c>
      <c r="S5" s="40">
        <v>13.57</v>
      </c>
      <c r="T5" s="40">
        <v>10.510000000000002</v>
      </c>
      <c r="U5" s="40">
        <v>9.2099999999999973</v>
      </c>
      <c r="V5" s="40">
        <v>2.6799999999999997</v>
      </c>
      <c r="W5" s="40">
        <v>0</v>
      </c>
      <c r="X5" s="40">
        <v>0</v>
      </c>
      <c r="Y5" s="40">
        <v>2.91</v>
      </c>
      <c r="Z5" s="40">
        <v>0</v>
      </c>
      <c r="AA5" s="40">
        <v>6.68</v>
      </c>
      <c r="AB5" s="41">
        <v>6.5399999999999991</v>
      </c>
    </row>
    <row r="6" spans="2:28" ht="17.25" thickTop="1" thickBot="1" x14ac:dyDescent="0.3">
      <c r="B6" s="42" t="s">
        <v>43</v>
      </c>
      <c r="C6" s="73">
        <f t="shared" si="0"/>
        <v>57.67</v>
      </c>
      <c r="D6" s="74"/>
      <c r="E6" s="39">
        <v>0.19000000000000128</v>
      </c>
      <c r="F6" s="40">
        <v>0</v>
      </c>
      <c r="G6" s="40">
        <v>0.10999999999999943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5.4199999999999982</v>
      </c>
      <c r="P6" s="40">
        <v>0</v>
      </c>
      <c r="Q6" s="40">
        <v>0</v>
      </c>
      <c r="R6" s="40">
        <v>0</v>
      </c>
      <c r="S6" s="40">
        <v>0</v>
      </c>
      <c r="T6" s="40">
        <v>3.0100000000000016</v>
      </c>
      <c r="U6" s="40">
        <v>15.98</v>
      </c>
      <c r="V6" s="40">
        <v>9.02</v>
      </c>
      <c r="W6" s="40">
        <v>0</v>
      </c>
      <c r="X6" s="40">
        <v>0</v>
      </c>
      <c r="Y6" s="40">
        <v>3.9799999999999969</v>
      </c>
      <c r="Z6" s="40">
        <v>8.5799999999999983</v>
      </c>
      <c r="AA6" s="40">
        <v>0</v>
      </c>
      <c r="AB6" s="41">
        <v>11.379999999999999</v>
      </c>
    </row>
    <row r="7" spans="2:28" ht="17.25" thickTop="1" thickBot="1" x14ac:dyDescent="0.3">
      <c r="B7" s="42" t="s">
        <v>44</v>
      </c>
      <c r="C7" s="73">
        <f t="shared" si="0"/>
        <v>53.870000000000012</v>
      </c>
      <c r="D7" s="74"/>
      <c r="E7" s="39">
        <v>0</v>
      </c>
      <c r="F7" s="40">
        <v>9.1300000000000026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6.4000000000000021</v>
      </c>
      <c r="N7" s="40">
        <v>0</v>
      </c>
      <c r="O7" s="40">
        <v>0</v>
      </c>
      <c r="P7" s="40">
        <v>0</v>
      </c>
      <c r="Q7" s="40">
        <v>0</v>
      </c>
      <c r="R7" s="40">
        <v>4.370000000000001</v>
      </c>
      <c r="S7" s="40">
        <v>8.4500000000000028</v>
      </c>
      <c r="T7" s="40">
        <v>0</v>
      </c>
      <c r="U7" s="40">
        <v>2.7300000000000004</v>
      </c>
      <c r="V7" s="40">
        <v>2.7600000000000016</v>
      </c>
      <c r="W7" s="40">
        <v>0</v>
      </c>
      <c r="X7" s="40">
        <v>0</v>
      </c>
      <c r="Y7" s="40">
        <v>0</v>
      </c>
      <c r="Z7" s="40">
        <v>0</v>
      </c>
      <c r="AA7" s="40">
        <v>14.060000000000002</v>
      </c>
      <c r="AB7" s="41">
        <v>5.9699999999999989</v>
      </c>
    </row>
    <row r="8" spans="2:28" ht="17.25" thickTop="1" thickBot="1" x14ac:dyDescent="0.3">
      <c r="B8" s="42" t="s">
        <v>45</v>
      </c>
      <c r="C8" s="73">
        <f t="shared" si="0"/>
        <v>40.33</v>
      </c>
      <c r="D8" s="74"/>
      <c r="E8" s="39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2.5399999999999991</v>
      </c>
      <c r="S8" s="40">
        <v>3.759999999999998</v>
      </c>
      <c r="T8" s="40">
        <v>0</v>
      </c>
      <c r="U8" s="40">
        <v>6.43</v>
      </c>
      <c r="V8" s="40">
        <v>9.240000000000002</v>
      </c>
      <c r="W8" s="40">
        <v>0</v>
      </c>
      <c r="X8" s="40">
        <v>0</v>
      </c>
      <c r="Y8" s="40">
        <v>0</v>
      </c>
      <c r="Z8" s="40">
        <v>0.35999999999999943</v>
      </c>
      <c r="AA8" s="40">
        <v>4.7899999999999991</v>
      </c>
      <c r="AB8" s="41">
        <v>13.209999999999997</v>
      </c>
    </row>
    <row r="9" spans="2:28" ht="17.25" thickTop="1" thickBot="1" x14ac:dyDescent="0.3">
      <c r="B9" s="42" t="s">
        <v>46</v>
      </c>
      <c r="C9" s="73">
        <f t="shared" si="0"/>
        <v>97.740000000000009</v>
      </c>
      <c r="D9" s="74"/>
      <c r="E9" s="39">
        <v>7.4599999999999973</v>
      </c>
      <c r="F9" s="40">
        <v>14.680000000000003</v>
      </c>
      <c r="G9" s="40">
        <v>2.120000000000001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12.439999999999998</v>
      </c>
      <c r="S9" s="40">
        <v>10.169999999999998</v>
      </c>
      <c r="T9" s="40">
        <v>14.75</v>
      </c>
      <c r="U9" s="40">
        <v>12.71</v>
      </c>
      <c r="V9" s="40">
        <v>14.209999999999997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1">
        <v>9.1999999999999993</v>
      </c>
    </row>
    <row r="10" spans="2:28" ht="17.25" thickTop="1" thickBot="1" x14ac:dyDescent="0.3">
      <c r="B10" s="42" t="s">
        <v>47</v>
      </c>
      <c r="C10" s="73">
        <f t="shared" si="0"/>
        <v>44.96</v>
      </c>
      <c r="D10" s="74"/>
      <c r="E10" s="39">
        <v>15.589999999999996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9.93</v>
      </c>
      <c r="R10" s="40">
        <v>4.4499999999999993</v>
      </c>
      <c r="S10" s="40">
        <v>0.33999999999999986</v>
      </c>
      <c r="T10" s="40">
        <v>0.33999999999999986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10.93</v>
      </c>
      <c r="AB10" s="41">
        <v>3.3800000000000026</v>
      </c>
    </row>
    <row r="11" spans="2:28" ht="17.25" thickTop="1" thickBot="1" x14ac:dyDescent="0.3">
      <c r="B11" s="42" t="s">
        <v>48</v>
      </c>
      <c r="C11" s="73">
        <f t="shared" si="0"/>
        <v>30.610000000000003</v>
      </c>
      <c r="D11" s="74"/>
      <c r="E11" s="39">
        <v>0</v>
      </c>
      <c r="F11" s="40">
        <v>0</v>
      </c>
      <c r="G11" s="40">
        <v>5.2399999999999984</v>
      </c>
      <c r="H11" s="40">
        <v>2.120000000000001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12.990000000000002</v>
      </c>
      <c r="R11" s="40">
        <v>0.87999999999999901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0.92999999999999972</v>
      </c>
      <c r="Y11" s="40">
        <v>0</v>
      </c>
      <c r="Z11" s="40">
        <v>0</v>
      </c>
      <c r="AA11" s="40">
        <v>6.7900000000000027</v>
      </c>
      <c r="AB11" s="41">
        <v>1.6600000000000001</v>
      </c>
    </row>
    <row r="12" spans="2:28" ht="17.25" thickTop="1" thickBot="1" x14ac:dyDescent="0.3">
      <c r="B12" s="42" t="s">
        <v>49</v>
      </c>
      <c r="C12" s="73">
        <f t="shared" si="0"/>
        <v>135.14999999999998</v>
      </c>
      <c r="D12" s="74"/>
      <c r="E12" s="39">
        <v>3.9500000000000028</v>
      </c>
      <c r="F12" s="40">
        <v>8.2999999999999972</v>
      </c>
      <c r="G12" s="40">
        <v>4.68</v>
      </c>
      <c r="H12" s="40">
        <v>0</v>
      </c>
      <c r="I12" s="40">
        <v>0</v>
      </c>
      <c r="J12" s="40">
        <v>0.82999999999999829</v>
      </c>
      <c r="K12" s="40">
        <v>12.159999999999997</v>
      </c>
      <c r="L12" s="40">
        <v>0</v>
      </c>
      <c r="M12" s="40">
        <v>0</v>
      </c>
      <c r="N12" s="40">
        <v>1.7600000000000016</v>
      </c>
      <c r="O12" s="40">
        <v>0</v>
      </c>
      <c r="P12" s="40">
        <v>4.3000000000000007</v>
      </c>
      <c r="Q12" s="40">
        <v>3.5100000000000016</v>
      </c>
      <c r="R12" s="40">
        <v>0</v>
      </c>
      <c r="S12" s="40">
        <v>0.80000000000000071</v>
      </c>
      <c r="T12" s="40">
        <v>8.32</v>
      </c>
      <c r="U12" s="40">
        <v>0</v>
      </c>
      <c r="V12" s="40">
        <v>14.000000000000004</v>
      </c>
      <c r="W12" s="40">
        <v>13.719999999999995</v>
      </c>
      <c r="X12" s="40">
        <v>17.399999999999999</v>
      </c>
      <c r="Y12" s="40">
        <v>10.119999999999997</v>
      </c>
      <c r="Z12" s="40">
        <v>11.869999999999997</v>
      </c>
      <c r="AA12" s="40">
        <v>8.5399999999999991</v>
      </c>
      <c r="AB12" s="41">
        <v>10.89</v>
      </c>
    </row>
    <row r="13" spans="2:28" ht="17.25" thickTop="1" thickBot="1" x14ac:dyDescent="0.3">
      <c r="B13" s="42" t="s">
        <v>50</v>
      </c>
      <c r="C13" s="73">
        <f t="shared" si="0"/>
        <v>88.875</v>
      </c>
      <c r="D13" s="74"/>
      <c r="E13" s="39">
        <v>14.880000000000003</v>
      </c>
      <c r="F13" s="40">
        <v>8.57</v>
      </c>
      <c r="G13" s="40">
        <v>10.71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1.8200000000000003</v>
      </c>
      <c r="O13" s="40">
        <v>0</v>
      </c>
      <c r="P13" s="40">
        <v>16.669999999999998</v>
      </c>
      <c r="Q13" s="40">
        <v>4.5400000000000027</v>
      </c>
      <c r="R13" s="40">
        <v>3.379999999999999</v>
      </c>
      <c r="S13" s="40">
        <v>3.3299999999999983</v>
      </c>
      <c r="T13" s="40">
        <v>13.014999999999997</v>
      </c>
      <c r="U13" s="40">
        <v>5.3550000000000004</v>
      </c>
      <c r="V13" s="40">
        <v>6.5350000000000001</v>
      </c>
      <c r="W13" s="40">
        <v>0</v>
      </c>
      <c r="X13" s="40">
        <v>7.0000000000000284E-2</v>
      </c>
      <c r="Y13" s="40">
        <v>0</v>
      </c>
      <c r="Z13" s="40">
        <v>0</v>
      </c>
      <c r="AA13" s="40">
        <v>0</v>
      </c>
      <c r="AB13" s="41">
        <v>0</v>
      </c>
    </row>
    <row r="14" spans="2:28" ht="17.25" thickTop="1" thickBot="1" x14ac:dyDescent="0.3">
      <c r="B14" s="42" t="s">
        <v>51</v>
      </c>
      <c r="C14" s="73">
        <f t="shared" si="0"/>
        <v>45.73</v>
      </c>
      <c r="D14" s="74"/>
      <c r="E14" s="39">
        <v>5.1174999999999997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14.695</v>
      </c>
      <c r="Q14" s="40">
        <v>0</v>
      </c>
      <c r="R14" s="40">
        <v>0</v>
      </c>
      <c r="S14" s="40">
        <v>0</v>
      </c>
      <c r="T14" s="40">
        <v>0</v>
      </c>
      <c r="U14" s="40">
        <v>16.634999999999998</v>
      </c>
      <c r="V14" s="40">
        <v>0</v>
      </c>
      <c r="W14" s="40">
        <v>9.2824999999999989</v>
      </c>
      <c r="X14" s="40">
        <v>0</v>
      </c>
      <c r="Y14" s="40">
        <v>0</v>
      </c>
      <c r="Z14" s="40">
        <v>0</v>
      </c>
      <c r="AA14" s="40">
        <v>0</v>
      </c>
      <c r="AB14" s="41">
        <v>0</v>
      </c>
    </row>
    <row r="15" spans="2:28" ht="17.25" thickTop="1" thickBot="1" x14ac:dyDescent="0.3">
      <c r="B15" s="42" t="s">
        <v>52</v>
      </c>
      <c r="C15" s="73">
        <f t="shared" si="0"/>
        <v>53.370000000000005</v>
      </c>
      <c r="D15" s="74"/>
      <c r="E15" s="39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6.7199999999999989</v>
      </c>
      <c r="T15" s="40">
        <v>3.2199999999999989</v>
      </c>
      <c r="U15" s="40">
        <v>0</v>
      </c>
      <c r="V15" s="40">
        <v>0</v>
      </c>
      <c r="W15" s="40">
        <v>4.0500000000000043</v>
      </c>
      <c r="X15" s="40">
        <v>16.77</v>
      </c>
      <c r="Y15" s="40">
        <v>15.280000000000001</v>
      </c>
      <c r="Z15" s="40">
        <v>7.3299999999999983</v>
      </c>
      <c r="AA15" s="40">
        <v>0</v>
      </c>
      <c r="AB15" s="41">
        <v>0</v>
      </c>
    </row>
    <row r="16" spans="2:28" ht="17.25" thickTop="1" thickBot="1" x14ac:dyDescent="0.3">
      <c r="B16" s="42" t="s">
        <v>53</v>
      </c>
      <c r="C16" s="73">
        <f t="shared" si="0"/>
        <v>88.899999999999991</v>
      </c>
      <c r="D16" s="74"/>
      <c r="E16" s="39">
        <v>14.469999999999999</v>
      </c>
      <c r="F16" s="40">
        <v>2.9299999999999997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2.5399999999999991</v>
      </c>
      <c r="N16" s="40">
        <v>7.6500000000000021</v>
      </c>
      <c r="O16" s="40">
        <v>18.079999999999998</v>
      </c>
      <c r="P16" s="40">
        <v>0</v>
      </c>
      <c r="Q16" s="40">
        <v>7.3499999999999979</v>
      </c>
      <c r="R16" s="40">
        <v>10.250000000000004</v>
      </c>
      <c r="S16" s="40">
        <v>15.45</v>
      </c>
      <c r="T16" s="40">
        <v>1.7199999999999989</v>
      </c>
      <c r="U16" s="40">
        <v>0</v>
      </c>
      <c r="V16" s="40">
        <v>0</v>
      </c>
      <c r="W16" s="40">
        <v>0</v>
      </c>
      <c r="X16" s="40">
        <v>8.32</v>
      </c>
      <c r="Y16" s="40">
        <v>0.14000000000000057</v>
      </c>
      <c r="Z16" s="40">
        <v>0</v>
      </c>
      <c r="AA16" s="40">
        <v>0</v>
      </c>
      <c r="AB16" s="41">
        <v>0</v>
      </c>
    </row>
    <row r="17" spans="2:28" ht="17.25" thickTop="1" thickBot="1" x14ac:dyDescent="0.3">
      <c r="B17" s="42" t="s">
        <v>54</v>
      </c>
      <c r="C17" s="73">
        <f t="shared" si="0"/>
        <v>154.58999999999997</v>
      </c>
      <c r="D17" s="74"/>
      <c r="E17" s="39">
        <v>0.73999999999999844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0.85999999999999943</v>
      </c>
      <c r="L17" s="40">
        <v>0</v>
      </c>
      <c r="M17" s="40">
        <v>0</v>
      </c>
      <c r="N17" s="40">
        <v>0</v>
      </c>
      <c r="O17" s="40">
        <v>8.259999999999998</v>
      </c>
      <c r="P17" s="40">
        <v>11.14</v>
      </c>
      <c r="Q17" s="40">
        <v>17.819999999999997</v>
      </c>
      <c r="R17" s="40">
        <v>10.039999999999999</v>
      </c>
      <c r="S17" s="40">
        <v>5.7899999999999991</v>
      </c>
      <c r="T17" s="40">
        <v>13.959999999999997</v>
      </c>
      <c r="U17" s="40">
        <v>16.55</v>
      </c>
      <c r="V17" s="40">
        <v>18.09</v>
      </c>
      <c r="W17" s="40">
        <v>17.340000000000003</v>
      </c>
      <c r="X17" s="40">
        <v>13.8</v>
      </c>
      <c r="Y17" s="40">
        <v>3.16</v>
      </c>
      <c r="Z17" s="40">
        <v>4.32</v>
      </c>
      <c r="AA17" s="40">
        <v>12.719999999999999</v>
      </c>
      <c r="AB17" s="41">
        <v>0</v>
      </c>
    </row>
    <row r="18" spans="2:28" ht="17.25" thickTop="1" thickBot="1" x14ac:dyDescent="0.3">
      <c r="B18" s="42" t="s">
        <v>55</v>
      </c>
      <c r="C18" s="73">
        <f t="shared" si="0"/>
        <v>133.70999999999998</v>
      </c>
      <c r="D18" s="74"/>
      <c r="E18" s="39">
        <v>17.309999999999999</v>
      </c>
      <c r="F18" s="40">
        <v>0.89000000000000057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1.7399999999999984</v>
      </c>
      <c r="P18" s="40">
        <v>0</v>
      </c>
      <c r="Q18" s="40">
        <v>0</v>
      </c>
      <c r="R18" s="40">
        <v>0</v>
      </c>
      <c r="S18" s="40">
        <v>0</v>
      </c>
      <c r="T18" s="40">
        <v>2.0100000000000016</v>
      </c>
      <c r="U18" s="40">
        <v>12.950000000000003</v>
      </c>
      <c r="V18" s="40">
        <v>8.2100000000000009</v>
      </c>
      <c r="W18" s="40">
        <v>13.640000000000004</v>
      </c>
      <c r="X18" s="40">
        <v>14.589999999999996</v>
      </c>
      <c r="Y18" s="40">
        <v>18.940000000000005</v>
      </c>
      <c r="Z18" s="40">
        <v>19.539999999999996</v>
      </c>
      <c r="AA18" s="40">
        <v>7.5</v>
      </c>
      <c r="AB18" s="41">
        <v>16.389999999999997</v>
      </c>
    </row>
    <row r="19" spans="2:28" ht="17.25" thickTop="1" thickBot="1" x14ac:dyDescent="0.3">
      <c r="B19" s="42" t="s">
        <v>56</v>
      </c>
      <c r="C19" s="73">
        <f t="shared" si="0"/>
        <v>48.65</v>
      </c>
      <c r="D19" s="74"/>
      <c r="E19" s="39">
        <v>18.32</v>
      </c>
      <c r="F19" s="40">
        <v>13.049999999999997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2.8900000000000006</v>
      </c>
      <c r="N19" s="40">
        <v>4.3999999999999986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9.990000000000002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1">
        <v>0</v>
      </c>
    </row>
    <row r="20" spans="2:28" ht="17.25" thickTop="1" thickBot="1" x14ac:dyDescent="0.3">
      <c r="B20" s="42" t="s">
        <v>57</v>
      </c>
      <c r="C20" s="73">
        <f t="shared" si="0"/>
        <v>35.5</v>
      </c>
      <c r="D20" s="74"/>
      <c r="E20" s="39">
        <v>9.0799999999999983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4.7800000000000011</v>
      </c>
      <c r="Q20" s="40">
        <v>7.2399999999999984</v>
      </c>
      <c r="R20" s="40">
        <v>0</v>
      </c>
      <c r="S20" s="40">
        <v>0</v>
      </c>
      <c r="T20" s="40">
        <v>0</v>
      </c>
      <c r="U20" s="40">
        <v>5.1000000000000014</v>
      </c>
      <c r="V20" s="40">
        <v>0</v>
      </c>
      <c r="W20" s="40">
        <v>3.4000000000000021</v>
      </c>
      <c r="X20" s="40">
        <v>1.9400000000000013</v>
      </c>
      <c r="Y20" s="40">
        <v>3.4800000000000004</v>
      </c>
      <c r="Z20" s="40">
        <v>0</v>
      </c>
      <c r="AA20" s="40">
        <v>0.48000000000000043</v>
      </c>
      <c r="AB20" s="41">
        <v>0</v>
      </c>
    </row>
    <row r="21" spans="2:28" ht="17.25" thickTop="1" thickBot="1" x14ac:dyDescent="0.3">
      <c r="B21" s="42" t="s">
        <v>58</v>
      </c>
      <c r="C21" s="73">
        <f t="shared" si="0"/>
        <v>36.549999999999997</v>
      </c>
      <c r="D21" s="74"/>
      <c r="E21" s="39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11.059999999999999</v>
      </c>
      <c r="O21" s="40">
        <v>0.14000000000000057</v>
      </c>
      <c r="P21" s="40">
        <v>0</v>
      </c>
      <c r="Q21" s="40">
        <v>0</v>
      </c>
      <c r="R21" s="40">
        <v>0.67999999999999972</v>
      </c>
      <c r="S21" s="40">
        <v>0</v>
      </c>
      <c r="T21" s="40">
        <v>3.2800000000000011</v>
      </c>
      <c r="U21" s="40">
        <v>0</v>
      </c>
      <c r="V21" s="40">
        <v>0</v>
      </c>
      <c r="W21" s="40">
        <v>3.7600000000000016</v>
      </c>
      <c r="X21" s="40">
        <v>0</v>
      </c>
      <c r="Y21" s="40">
        <v>8.18</v>
      </c>
      <c r="Z21" s="40">
        <v>4.8099999999999987</v>
      </c>
      <c r="AA21" s="40">
        <v>4.6400000000000006</v>
      </c>
      <c r="AB21" s="41">
        <v>0</v>
      </c>
    </row>
    <row r="22" spans="2:28" ht="17.25" thickTop="1" thickBot="1" x14ac:dyDescent="0.3">
      <c r="B22" s="42" t="s">
        <v>59</v>
      </c>
      <c r="C22" s="73">
        <f t="shared" si="0"/>
        <v>121.34</v>
      </c>
      <c r="D22" s="74"/>
      <c r="E22" s="39">
        <v>6.870000000000001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5.9499999999999993</v>
      </c>
      <c r="O22" s="40">
        <v>0</v>
      </c>
      <c r="P22" s="40">
        <v>6.75</v>
      </c>
      <c r="Q22" s="40">
        <v>0</v>
      </c>
      <c r="R22" s="40">
        <v>6.77</v>
      </c>
      <c r="S22" s="40">
        <v>6.93</v>
      </c>
      <c r="T22" s="40">
        <v>11.630000000000003</v>
      </c>
      <c r="U22" s="40">
        <v>14.120000000000001</v>
      </c>
      <c r="V22" s="40">
        <v>14.61</v>
      </c>
      <c r="W22" s="40">
        <v>17.329999999999998</v>
      </c>
      <c r="X22" s="40">
        <v>0</v>
      </c>
      <c r="Y22" s="40">
        <v>15.560000000000002</v>
      </c>
      <c r="Z22" s="40">
        <v>0</v>
      </c>
      <c r="AA22" s="40">
        <v>11.82</v>
      </c>
      <c r="AB22" s="41">
        <v>3</v>
      </c>
    </row>
    <row r="23" spans="2:28" ht="17.25" thickTop="1" thickBot="1" x14ac:dyDescent="0.3">
      <c r="B23" s="42" t="s">
        <v>60</v>
      </c>
      <c r="C23" s="73">
        <f t="shared" si="0"/>
        <v>155.36000000000001</v>
      </c>
      <c r="D23" s="74"/>
      <c r="E23" s="39">
        <v>0</v>
      </c>
      <c r="F23" s="40">
        <v>17.200000000000003</v>
      </c>
      <c r="G23" s="40">
        <v>2.1700000000000017</v>
      </c>
      <c r="H23" s="40">
        <v>0</v>
      </c>
      <c r="I23" s="40">
        <v>0</v>
      </c>
      <c r="J23" s="40">
        <v>5.0000000000000711E-2</v>
      </c>
      <c r="K23" s="40">
        <v>1.9800000000000004</v>
      </c>
      <c r="L23" s="40">
        <v>0</v>
      </c>
      <c r="M23" s="40">
        <v>13</v>
      </c>
      <c r="N23" s="40">
        <v>15.649999999999999</v>
      </c>
      <c r="O23" s="40">
        <v>13.340000000000003</v>
      </c>
      <c r="P23" s="40">
        <v>8.1699999999999982</v>
      </c>
      <c r="Q23" s="40">
        <v>6.9099999999999966</v>
      </c>
      <c r="R23" s="40">
        <v>0</v>
      </c>
      <c r="S23" s="40">
        <v>0</v>
      </c>
      <c r="T23" s="40">
        <v>0</v>
      </c>
      <c r="U23" s="40">
        <v>9.4599999999999973</v>
      </c>
      <c r="V23" s="40">
        <v>18.57</v>
      </c>
      <c r="W23" s="40">
        <v>0.5</v>
      </c>
      <c r="X23" s="40">
        <v>6.2299999999999969</v>
      </c>
      <c r="Y23" s="40">
        <v>19.27</v>
      </c>
      <c r="Z23" s="40">
        <v>14.600000000000005</v>
      </c>
      <c r="AA23" s="40">
        <v>3.1499999999999986</v>
      </c>
      <c r="AB23" s="41">
        <v>5.1099999999999994</v>
      </c>
    </row>
    <row r="24" spans="2:28" ht="17.25" thickTop="1" thickBot="1" x14ac:dyDescent="0.3">
      <c r="B24" s="42" t="s">
        <v>61</v>
      </c>
      <c r="C24" s="73">
        <f t="shared" si="0"/>
        <v>251.02</v>
      </c>
      <c r="D24" s="74"/>
      <c r="E24" s="39">
        <v>14.129999999999999</v>
      </c>
      <c r="F24" s="40">
        <v>2.5799999999999983</v>
      </c>
      <c r="G24" s="40">
        <v>0</v>
      </c>
      <c r="H24" s="40">
        <v>12.729999999999997</v>
      </c>
      <c r="I24" s="40">
        <v>13.079999999999998</v>
      </c>
      <c r="J24" s="40">
        <v>15.979999999999997</v>
      </c>
      <c r="K24" s="40">
        <v>17.239999999999998</v>
      </c>
      <c r="L24" s="40">
        <v>16.130000000000003</v>
      </c>
      <c r="M24" s="40">
        <v>17.72</v>
      </c>
      <c r="N24" s="40">
        <v>0</v>
      </c>
      <c r="O24" s="40">
        <v>13.8</v>
      </c>
      <c r="P24" s="40">
        <v>15.469999999999999</v>
      </c>
      <c r="Q24" s="40">
        <v>10.509999999999998</v>
      </c>
      <c r="R24" s="40">
        <v>6.5999999999999979</v>
      </c>
      <c r="S24" s="40">
        <v>1.1900000000000013</v>
      </c>
      <c r="T24" s="40">
        <v>12.39</v>
      </c>
      <c r="U24" s="40">
        <v>8.84</v>
      </c>
      <c r="V24" s="40">
        <v>1</v>
      </c>
      <c r="W24" s="40">
        <v>2.25</v>
      </c>
      <c r="X24" s="40">
        <v>17.369999999999997</v>
      </c>
      <c r="Y24" s="40">
        <v>18.909999999999997</v>
      </c>
      <c r="Z24" s="40">
        <v>18.679999999999996</v>
      </c>
      <c r="AA24" s="40">
        <v>14.419999999999998</v>
      </c>
      <c r="AB24" s="41">
        <v>0</v>
      </c>
    </row>
    <row r="25" spans="2:28" ht="17.25" thickTop="1" thickBot="1" x14ac:dyDescent="0.3">
      <c r="B25" s="42" t="s">
        <v>62</v>
      </c>
      <c r="C25" s="73">
        <f t="shared" si="0"/>
        <v>266.54000000000002</v>
      </c>
      <c r="D25" s="74"/>
      <c r="E25" s="39">
        <v>8.8999999999999986</v>
      </c>
      <c r="F25" s="40">
        <v>0</v>
      </c>
      <c r="G25" s="40">
        <v>3.4499999999999993</v>
      </c>
      <c r="H25" s="40">
        <v>6.370000000000001</v>
      </c>
      <c r="I25" s="40">
        <v>13.16</v>
      </c>
      <c r="J25" s="40">
        <v>12.14</v>
      </c>
      <c r="K25" s="40">
        <v>14.21</v>
      </c>
      <c r="L25" s="40">
        <v>0</v>
      </c>
      <c r="M25" s="40">
        <v>9.3500000000000014</v>
      </c>
      <c r="N25" s="40">
        <v>10.600000000000001</v>
      </c>
      <c r="O25" s="40">
        <v>14.34</v>
      </c>
      <c r="P25" s="40">
        <v>11.990000000000002</v>
      </c>
      <c r="Q25" s="40">
        <v>11.060000000000002</v>
      </c>
      <c r="R25" s="40">
        <v>4.09</v>
      </c>
      <c r="S25" s="40">
        <v>17.939999999999998</v>
      </c>
      <c r="T25" s="40">
        <v>16.849999999999998</v>
      </c>
      <c r="U25" s="40">
        <v>15.689999999999998</v>
      </c>
      <c r="V25" s="40">
        <v>15.989999999999998</v>
      </c>
      <c r="W25" s="40">
        <v>9.1599999999999966</v>
      </c>
      <c r="X25" s="40">
        <v>13.549999999999997</v>
      </c>
      <c r="Y25" s="40">
        <v>11.350000000000001</v>
      </c>
      <c r="Z25" s="40">
        <v>14.370000000000001</v>
      </c>
      <c r="AA25" s="40">
        <v>15.010000000000002</v>
      </c>
      <c r="AB25" s="41">
        <v>16.970000000000002</v>
      </c>
    </row>
    <row r="26" spans="2:28" ht="17.25" thickTop="1" thickBot="1" x14ac:dyDescent="0.3">
      <c r="B26" s="42" t="s">
        <v>63</v>
      </c>
      <c r="C26" s="73">
        <f t="shared" si="0"/>
        <v>215.55999999999995</v>
      </c>
      <c r="D26" s="74"/>
      <c r="E26" s="39">
        <v>2.5599999999999987</v>
      </c>
      <c r="F26" s="40">
        <v>1.4800000000000004</v>
      </c>
      <c r="G26" s="40">
        <v>4.4200000000000017</v>
      </c>
      <c r="H26" s="40">
        <v>14.290000000000003</v>
      </c>
      <c r="I26" s="40">
        <v>13.939999999999998</v>
      </c>
      <c r="J26" s="40">
        <v>17.010000000000002</v>
      </c>
      <c r="K26" s="40">
        <v>18.129999999999995</v>
      </c>
      <c r="L26" s="40">
        <v>19.5</v>
      </c>
      <c r="M26" s="40">
        <v>17.990000000000002</v>
      </c>
      <c r="N26" s="40">
        <v>8.4400000000000048</v>
      </c>
      <c r="O26" s="40">
        <v>16.949999999999996</v>
      </c>
      <c r="P26" s="40">
        <v>12.639999999999997</v>
      </c>
      <c r="Q26" s="40">
        <v>3.3999999999999986</v>
      </c>
      <c r="R26" s="40">
        <v>7.1699999999999982</v>
      </c>
      <c r="S26" s="40">
        <v>0</v>
      </c>
      <c r="T26" s="40">
        <v>0</v>
      </c>
      <c r="U26" s="40">
        <v>8.8599999999999959</v>
      </c>
      <c r="V26" s="40">
        <v>15.990000000000002</v>
      </c>
      <c r="W26" s="40">
        <v>7</v>
      </c>
      <c r="X26" s="40">
        <v>0</v>
      </c>
      <c r="Y26" s="40">
        <v>9.1699999999999982</v>
      </c>
      <c r="Z26" s="40">
        <v>4.41</v>
      </c>
      <c r="AA26" s="40">
        <v>12.21</v>
      </c>
      <c r="AB26" s="41">
        <v>0</v>
      </c>
    </row>
    <row r="27" spans="2:28" ht="17.25" thickTop="1" thickBot="1" x14ac:dyDescent="0.3">
      <c r="B27" s="42" t="s">
        <v>64</v>
      </c>
      <c r="C27" s="73">
        <f t="shared" si="0"/>
        <v>89.389999999999986</v>
      </c>
      <c r="D27" s="74"/>
      <c r="E27" s="39">
        <v>0</v>
      </c>
      <c r="F27" s="40">
        <v>16.210000000000004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9.0799999999999983</v>
      </c>
      <c r="O27" s="40">
        <v>4.43</v>
      </c>
      <c r="P27" s="40">
        <v>0</v>
      </c>
      <c r="Q27" s="40">
        <v>0.42000000000000171</v>
      </c>
      <c r="R27" s="40">
        <v>0</v>
      </c>
      <c r="S27" s="40">
        <v>18.799999999999997</v>
      </c>
      <c r="T27" s="40">
        <v>8.6999999999999957</v>
      </c>
      <c r="U27" s="40">
        <v>14.05</v>
      </c>
      <c r="V27" s="40">
        <v>11.260000000000002</v>
      </c>
      <c r="W27" s="40">
        <v>1.1799999999999997</v>
      </c>
      <c r="X27" s="40">
        <v>0</v>
      </c>
      <c r="Y27" s="40">
        <v>0</v>
      </c>
      <c r="Z27" s="40">
        <v>0</v>
      </c>
      <c r="AA27" s="40">
        <v>5.259999999999998</v>
      </c>
      <c r="AB27" s="41">
        <v>0</v>
      </c>
    </row>
    <row r="28" spans="2:28" ht="17.25" thickTop="1" thickBot="1" x14ac:dyDescent="0.3">
      <c r="B28" s="42" t="s">
        <v>65</v>
      </c>
      <c r="C28" s="73">
        <f t="shared" si="0"/>
        <v>183.37</v>
      </c>
      <c r="D28" s="74"/>
      <c r="E28" s="39">
        <v>0</v>
      </c>
      <c r="F28" s="40">
        <v>14.039999999999996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9.5700000000000038</v>
      </c>
      <c r="O28" s="40">
        <v>18.89</v>
      </c>
      <c r="P28" s="40">
        <v>0</v>
      </c>
      <c r="Q28" s="40">
        <v>0</v>
      </c>
      <c r="R28" s="40">
        <v>0.96999999999999886</v>
      </c>
      <c r="S28" s="40">
        <v>0</v>
      </c>
      <c r="T28" s="40">
        <v>15.95</v>
      </c>
      <c r="U28" s="40">
        <v>18.070000000000004</v>
      </c>
      <c r="V28" s="40">
        <v>17.59</v>
      </c>
      <c r="W28" s="40">
        <v>19.240000000000002</v>
      </c>
      <c r="X28" s="40">
        <v>15.699999999999996</v>
      </c>
      <c r="Y28" s="40">
        <v>19.749999999999996</v>
      </c>
      <c r="Z28" s="40">
        <v>15.629999999999999</v>
      </c>
      <c r="AA28" s="40">
        <v>17.970000000000002</v>
      </c>
      <c r="AB28" s="41">
        <v>0</v>
      </c>
    </row>
    <row r="29" spans="2:28" ht="17.25" thickTop="1" thickBot="1" x14ac:dyDescent="0.3">
      <c r="B29" s="42" t="s">
        <v>66</v>
      </c>
      <c r="C29" s="73">
        <f t="shared" si="0"/>
        <v>248.05999999999997</v>
      </c>
      <c r="D29" s="74"/>
      <c r="E29" s="39">
        <v>19.359999999999996</v>
      </c>
      <c r="F29" s="40">
        <v>10.439999999999998</v>
      </c>
      <c r="G29" s="40">
        <v>15.089999999999996</v>
      </c>
      <c r="H29" s="40">
        <v>13.270000000000003</v>
      </c>
      <c r="I29" s="40">
        <v>10.399999999999999</v>
      </c>
      <c r="J29" s="40">
        <v>19.16</v>
      </c>
      <c r="K29" s="40">
        <v>17.259999999999998</v>
      </c>
      <c r="L29" s="40">
        <v>16.939999999999998</v>
      </c>
      <c r="M29" s="40">
        <v>18.960000000000004</v>
      </c>
      <c r="N29" s="40">
        <v>2.5700000000000003</v>
      </c>
      <c r="O29" s="40">
        <v>7.0000000000000284E-2</v>
      </c>
      <c r="P29" s="40">
        <v>0</v>
      </c>
      <c r="Q29" s="40">
        <v>3.6000000000000014</v>
      </c>
      <c r="R29" s="40">
        <v>0</v>
      </c>
      <c r="S29" s="40">
        <v>2.6999999999999993</v>
      </c>
      <c r="T29" s="40">
        <v>0</v>
      </c>
      <c r="U29" s="40">
        <v>0</v>
      </c>
      <c r="V29" s="40">
        <v>18.559999999999995</v>
      </c>
      <c r="W29" s="40">
        <v>19.760000000000005</v>
      </c>
      <c r="X29" s="40">
        <v>19.21</v>
      </c>
      <c r="Y29" s="40">
        <v>0</v>
      </c>
      <c r="Z29" s="40">
        <v>11.779999999999998</v>
      </c>
      <c r="AA29" s="40">
        <v>10.359999999999996</v>
      </c>
      <c r="AB29" s="41">
        <v>18.57</v>
      </c>
    </row>
    <row r="30" spans="2:28" ht="17.25" thickTop="1" thickBot="1" x14ac:dyDescent="0.3">
      <c r="B30" s="42" t="s">
        <v>67</v>
      </c>
      <c r="C30" s="73">
        <f t="shared" si="0"/>
        <v>379.17</v>
      </c>
      <c r="D30" s="74"/>
      <c r="E30" s="39">
        <v>19.320000000000004</v>
      </c>
      <c r="F30" s="40">
        <v>19.22</v>
      </c>
      <c r="G30" s="40">
        <v>18.740000000000002</v>
      </c>
      <c r="H30" s="40">
        <v>19.739999999999995</v>
      </c>
      <c r="I30" s="40">
        <v>19.8</v>
      </c>
      <c r="J30" s="40">
        <v>15.869999999999997</v>
      </c>
      <c r="K30" s="40">
        <v>18</v>
      </c>
      <c r="L30" s="40">
        <v>18.919999999999998</v>
      </c>
      <c r="M30" s="40">
        <v>18.829999999999995</v>
      </c>
      <c r="N30" s="40">
        <v>19.029999999999998</v>
      </c>
      <c r="O30" s="40">
        <v>19.030000000000005</v>
      </c>
      <c r="P30" s="40">
        <v>7.66</v>
      </c>
      <c r="Q30" s="40">
        <v>0</v>
      </c>
      <c r="R30" s="40">
        <v>14.920000000000002</v>
      </c>
      <c r="S30" s="40">
        <v>18.900000000000002</v>
      </c>
      <c r="T30" s="40">
        <v>11.119999999999997</v>
      </c>
      <c r="U30" s="40">
        <v>13.61</v>
      </c>
      <c r="V30" s="40">
        <v>18.61</v>
      </c>
      <c r="W30" s="40">
        <v>18.310000000000002</v>
      </c>
      <c r="X30" s="40">
        <v>18.920000000000002</v>
      </c>
      <c r="Y30" s="40">
        <v>18.27</v>
      </c>
      <c r="Z30" s="40">
        <v>1.259999999999998</v>
      </c>
      <c r="AA30" s="40">
        <v>15.290000000000003</v>
      </c>
      <c r="AB30" s="41">
        <v>15.8</v>
      </c>
    </row>
    <row r="31" spans="2:28" ht="17.25" thickTop="1" thickBot="1" x14ac:dyDescent="0.3">
      <c r="B31" s="42" t="s">
        <v>68</v>
      </c>
      <c r="C31" s="73">
        <f t="shared" si="0"/>
        <v>193.53000000000003</v>
      </c>
      <c r="D31" s="74"/>
      <c r="E31" s="39">
        <v>16.29</v>
      </c>
      <c r="F31" s="40">
        <v>0</v>
      </c>
      <c r="G31" s="40">
        <v>0</v>
      </c>
      <c r="H31" s="40">
        <v>0</v>
      </c>
      <c r="I31" s="40">
        <v>0.35000000000000142</v>
      </c>
      <c r="J31" s="40">
        <v>15.170000000000002</v>
      </c>
      <c r="K31" s="40">
        <v>15.450000000000003</v>
      </c>
      <c r="L31" s="40">
        <v>0</v>
      </c>
      <c r="M31" s="40">
        <v>7.23</v>
      </c>
      <c r="N31" s="40">
        <v>13.399999999999995</v>
      </c>
      <c r="O31" s="40">
        <v>18.880000000000003</v>
      </c>
      <c r="P31" s="40">
        <v>17.53</v>
      </c>
      <c r="Q31" s="40">
        <v>17.43</v>
      </c>
      <c r="R31" s="40">
        <v>7.870000000000001</v>
      </c>
      <c r="S31" s="40">
        <v>16.93</v>
      </c>
      <c r="T31" s="40">
        <v>8.6500000000000021</v>
      </c>
      <c r="U31" s="40">
        <v>10.350000000000001</v>
      </c>
      <c r="V31" s="40">
        <v>11.630000000000003</v>
      </c>
      <c r="W31" s="40">
        <v>0</v>
      </c>
      <c r="X31" s="40">
        <v>0.48999999999999844</v>
      </c>
      <c r="Y31" s="40">
        <v>0</v>
      </c>
      <c r="Z31" s="40">
        <v>0</v>
      </c>
      <c r="AA31" s="40">
        <v>13.45</v>
      </c>
      <c r="AB31" s="41">
        <v>2.4299999999999997</v>
      </c>
    </row>
    <row r="32" spans="2:28" ht="17.25" thickTop="1" thickBot="1" x14ac:dyDescent="0.3">
      <c r="B32" s="42" t="s">
        <v>69</v>
      </c>
      <c r="C32" s="73">
        <f t="shared" si="0"/>
        <v>174.7</v>
      </c>
      <c r="D32" s="74"/>
      <c r="E32" s="39">
        <v>19.55</v>
      </c>
      <c r="F32" s="40">
        <v>19.61</v>
      </c>
      <c r="G32" s="40">
        <v>19.559999999999999</v>
      </c>
      <c r="H32" s="40">
        <v>16.499999999999996</v>
      </c>
      <c r="I32" s="40">
        <v>16.3</v>
      </c>
      <c r="J32" s="40">
        <v>19.069999999999997</v>
      </c>
      <c r="K32" s="40">
        <v>19.819999999999997</v>
      </c>
      <c r="L32" s="40">
        <v>0</v>
      </c>
      <c r="M32" s="40">
        <v>11.05</v>
      </c>
      <c r="N32" s="40">
        <v>0</v>
      </c>
      <c r="O32" s="40">
        <v>4.41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2.6900000000000013</v>
      </c>
      <c r="W32" s="40">
        <v>7.2200000000000024</v>
      </c>
      <c r="X32" s="40">
        <v>0</v>
      </c>
      <c r="Y32" s="40">
        <v>0</v>
      </c>
      <c r="Z32" s="40">
        <v>9.3199999999999967</v>
      </c>
      <c r="AA32" s="40">
        <v>9.5999999999999979</v>
      </c>
      <c r="AB32" s="41">
        <v>0</v>
      </c>
    </row>
    <row r="33" spans="2:29" ht="17.25" thickTop="1" thickBot="1" x14ac:dyDescent="0.3">
      <c r="B33" s="42" t="s">
        <v>70</v>
      </c>
      <c r="C33" s="73">
        <f t="shared" si="0"/>
        <v>270.66999999999996</v>
      </c>
      <c r="D33" s="74"/>
      <c r="E33" s="39">
        <v>19.419999999999998</v>
      </c>
      <c r="F33" s="40">
        <v>17.700000000000003</v>
      </c>
      <c r="G33" s="40">
        <v>3.740000000000002</v>
      </c>
      <c r="H33" s="40">
        <v>9.8299999999999983</v>
      </c>
      <c r="I33" s="40">
        <v>19.77</v>
      </c>
      <c r="J33" s="40">
        <v>18.449999999999996</v>
      </c>
      <c r="K33" s="40">
        <v>19.600000000000001</v>
      </c>
      <c r="L33" s="40">
        <v>7.1300000000000026</v>
      </c>
      <c r="M33" s="40">
        <v>19.290000000000003</v>
      </c>
      <c r="N33" s="40">
        <v>8.75</v>
      </c>
      <c r="O33" s="40">
        <v>7.43</v>
      </c>
      <c r="P33" s="40">
        <v>4.4600000000000009</v>
      </c>
      <c r="Q33" s="40">
        <v>13</v>
      </c>
      <c r="R33" s="40">
        <v>0</v>
      </c>
      <c r="S33" s="40">
        <v>0</v>
      </c>
      <c r="T33" s="40">
        <v>5.82</v>
      </c>
      <c r="U33" s="40">
        <v>12.18</v>
      </c>
      <c r="V33" s="40">
        <v>19.48</v>
      </c>
      <c r="W33" s="40">
        <v>15.149999999999999</v>
      </c>
      <c r="X33" s="40">
        <v>0</v>
      </c>
      <c r="Y33" s="40">
        <v>6.4599999999999973</v>
      </c>
      <c r="Z33" s="40">
        <v>13.599999999999998</v>
      </c>
      <c r="AA33" s="40">
        <v>13.079999999999995</v>
      </c>
      <c r="AB33" s="41">
        <v>16.330000000000002</v>
      </c>
    </row>
    <row r="34" spans="2:29" ht="16.5" thickTop="1" x14ac:dyDescent="0.25">
      <c r="B34" s="43" t="s">
        <v>71</v>
      </c>
      <c r="C34" s="75">
        <f>SUM(E34:AB34)</f>
        <v>279.65999999999997</v>
      </c>
      <c r="D34" s="76"/>
      <c r="E34" s="39">
        <v>16.360000000000003</v>
      </c>
      <c r="F34" s="40">
        <v>0.42000000000000171</v>
      </c>
      <c r="G34" s="40">
        <v>7.5699999999999967</v>
      </c>
      <c r="H34" s="40">
        <v>19.61</v>
      </c>
      <c r="I34" s="40">
        <v>12.170000000000002</v>
      </c>
      <c r="J34" s="40">
        <v>15.309999999999999</v>
      </c>
      <c r="K34" s="40">
        <v>15.650000000000002</v>
      </c>
      <c r="L34" s="40">
        <v>14.759999999999998</v>
      </c>
      <c r="M34" s="40">
        <v>17.860000000000003</v>
      </c>
      <c r="N34" s="40">
        <v>19.009999999999998</v>
      </c>
      <c r="O34" s="40">
        <v>18.829999999999998</v>
      </c>
      <c r="P34" s="40">
        <v>19.350000000000001</v>
      </c>
      <c r="Q34" s="40">
        <v>19.600000000000001</v>
      </c>
      <c r="R34" s="40">
        <v>7.8299999999999983</v>
      </c>
      <c r="S34" s="40">
        <v>1.25</v>
      </c>
      <c r="T34" s="40">
        <v>11.100000000000005</v>
      </c>
      <c r="U34" s="40">
        <v>18.28</v>
      </c>
      <c r="V34" s="40">
        <v>16.369999999999997</v>
      </c>
      <c r="W34" s="40">
        <v>18.7</v>
      </c>
      <c r="X34" s="40">
        <v>0</v>
      </c>
      <c r="Y34" s="40">
        <v>2.6400000000000006</v>
      </c>
      <c r="Z34" s="40">
        <v>0</v>
      </c>
      <c r="AA34" s="40">
        <v>4.6800000000000033</v>
      </c>
      <c r="AB34" s="41">
        <v>2.3099999999999987</v>
      </c>
    </row>
    <row r="37" spans="2:29" ht="21.75" customHeight="1" thickBot="1" x14ac:dyDescent="0.3">
      <c r="B37" s="77" t="s">
        <v>36</v>
      </c>
      <c r="C37" s="79" t="s">
        <v>37</v>
      </c>
      <c r="D37" s="80"/>
      <c r="E37" s="83" t="s">
        <v>74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</row>
    <row r="38" spans="2:29" ht="15.75" customHeight="1" thickTop="1" thickBot="1" x14ac:dyDescent="0.3">
      <c r="B38" s="78"/>
      <c r="C38" s="81"/>
      <c r="D38" s="82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44" t="s">
        <v>25</v>
      </c>
      <c r="AC38" s="4"/>
    </row>
    <row r="39" spans="2:29" ht="17.25" thickTop="1" thickBot="1" x14ac:dyDescent="0.3">
      <c r="B39" s="38" t="str">
        <f>B4</f>
        <v>01.12.2022</v>
      </c>
      <c r="C39" s="73">
        <f>SUM(E39:AB39)</f>
        <v>-42.970000000000006</v>
      </c>
      <c r="D39" s="74"/>
      <c r="E39" s="39">
        <v>0</v>
      </c>
      <c r="F39" s="40">
        <v>-1.8200000000000003</v>
      </c>
      <c r="G39" s="40">
        <v>-0.21999999999999886</v>
      </c>
      <c r="H39" s="40">
        <v>-14.16</v>
      </c>
      <c r="I39" s="40">
        <v>-15.41</v>
      </c>
      <c r="J39" s="40">
        <v>0</v>
      </c>
      <c r="K39" s="40">
        <v>-2.2600000000000016</v>
      </c>
      <c r="L39" s="40">
        <v>-6.1000000000000014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-3</v>
      </c>
      <c r="AB39" s="41">
        <v>0</v>
      </c>
    </row>
    <row r="40" spans="2:29" ht="17.25" thickTop="1" thickBot="1" x14ac:dyDescent="0.3">
      <c r="B40" s="42" t="str">
        <f t="shared" ref="B40:B69" si="1">B5</f>
        <v>02.12.2022</v>
      </c>
      <c r="C40" s="73">
        <f t="shared" ref="C40:C68" si="2">SUM(E40:AB40)</f>
        <v>-70.539999999999992</v>
      </c>
      <c r="D40" s="74"/>
      <c r="E40" s="39">
        <v>0</v>
      </c>
      <c r="F40" s="40">
        <v>0</v>
      </c>
      <c r="G40" s="40">
        <v>0</v>
      </c>
      <c r="H40" s="40">
        <v>0</v>
      </c>
      <c r="I40" s="40">
        <v>-8.64</v>
      </c>
      <c r="J40" s="40">
        <v>0</v>
      </c>
      <c r="K40" s="40">
        <v>-0.60000000000000142</v>
      </c>
      <c r="L40" s="40">
        <v>-5.6099999999999994</v>
      </c>
      <c r="M40" s="40">
        <v>-3.4499999999999993</v>
      </c>
      <c r="N40" s="40">
        <v>-0.32000000000000028</v>
      </c>
      <c r="O40" s="40">
        <v>-0.35999999999999943</v>
      </c>
      <c r="P40" s="40">
        <v>0</v>
      </c>
      <c r="Q40" s="40">
        <v>-2.0600000000000023</v>
      </c>
      <c r="R40" s="40">
        <v>-1.2199999999999989</v>
      </c>
      <c r="S40" s="40">
        <v>0</v>
      </c>
      <c r="T40" s="40">
        <v>0</v>
      </c>
      <c r="U40" s="40">
        <v>-0.57999999999999829</v>
      </c>
      <c r="V40" s="40">
        <v>-4.8000000000000007</v>
      </c>
      <c r="W40" s="40">
        <v>-9.5199999999999978</v>
      </c>
      <c r="X40" s="40">
        <v>-12.430000000000001</v>
      </c>
      <c r="Y40" s="40">
        <v>-11.47</v>
      </c>
      <c r="Z40" s="40">
        <v>-8.2900000000000009</v>
      </c>
      <c r="AA40" s="40">
        <v>-1.0899999999999999</v>
      </c>
      <c r="AB40" s="41">
        <v>-0.10000000000000142</v>
      </c>
    </row>
    <row r="41" spans="2:29" ht="17.25" thickTop="1" thickBot="1" x14ac:dyDescent="0.3">
      <c r="B41" s="42" t="str">
        <f t="shared" si="1"/>
        <v>03.12.2022</v>
      </c>
      <c r="C41" s="73">
        <f t="shared" si="2"/>
        <v>-139.97</v>
      </c>
      <c r="D41" s="74"/>
      <c r="E41" s="39">
        <v>-1.8900000000000006</v>
      </c>
      <c r="F41" s="40">
        <v>-13.02</v>
      </c>
      <c r="G41" s="40">
        <v>-1.0799999999999983</v>
      </c>
      <c r="H41" s="40">
        <v>-3.120000000000001</v>
      </c>
      <c r="I41" s="40">
        <v>0</v>
      </c>
      <c r="J41" s="40">
        <v>0</v>
      </c>
      <c r="K41" s="40">
        <v>-9.0599999999999987</v>
      </c>
      <c r="L41" s="40">
        <v>-9.61</v>
      </c>
      <c r="M41" s="40">
        <v>-9.6000000000000014</v>
      </c>
      <c r="N41" s="40">
        <v>-14.799999999999999</v>
      </c>
      <c r="O41" s="40">
        <v>0</v>
      </c>
      <c r="P41" s="40">
        <v>-10.129999999999999</v>
      </c>
      <c r="Q41" s="40">
        <v>-13.099999999999998</v>
      </c>
      <c r="R41" s="40">
        <v>-9.4600000000000009</v>
      </c>
      <c r="S41" s="40">
        <v>-13.279999999999998</v>
      </c>
      <c r="T41" s="40">
        <v>-1.3299999999999983</v>
      </c>
      <c r="U41" s="40">
        <v>0</v>
      </c>
      <c r="V41" s="40">
        <v>0</v>
      </c>
      <c r="W41" s="40">
        <v>-4.7500000000000018</v>
      </c>
      <c r="X41" s="40">
        <v>-13.59</v>
      </c>
      <c r="Y41" s="40">
        <v>0</v>
      </c>
      <c r="Z41" s="40">
        <v>0</v>
      </c>
      <c r="AA41" s="40">
        <v>-12.149999999999999</v>
      </c>
      <c r="AB41" s="41">
        <v>0</v>
      </c>
    </row>
    <row r="42" spans="2:29" ht="17.25" thickTop="1" thickBot="1" x14ac:dyDescent="0.3">
      <c r="B42" s="42" t="str">
        <f t="shared" si="1"/>
        <v>04.12.2022</v>
      </c>
      <c r="C42" s="73">
        <f t="shared" si="2"/>
        <v>-104.48</v>
      </c>
      <c r="D42" s="74"/>
      <c r="E42" s="39">
        <v>-9.0799999999999983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-14.54</v>
      </c>
      <c r="O42" s="40">
        <v>-15.51</v>
      </c>
      <c r="P42" s="40">
        <v>-5.09</v>
      </c>
      <c r="Q42" s="40">
        <v>-5.58</v>
      </c>
      <c r="R42" s="40">
        <v>0</v>
      </c>
      <c r="S42" s="40">
        <v>0</v>
      </c>
      <c r="T42" s="40">
        <v>-14.23</v>
      </c>
      <c r="U42" s="40">
        <v>-3.629999999999999</v>
      </c>
      <c r="V42" s="40">
        <v>-2.3100000000000023</v>
      </c>
      <c r="W42" s="40">
        <v>-11.219999999999999</v>
      </c>
      <c r="X42" s="40">
        <v>-11.400000000000002</v>
      </c>
      <c r="Y42" s="40">
        <v>-6.4800000000000022</v>
      </c>
      <c r="Z42" s="40">
        <v>-5.41</v>
      </c>
      <c r="AA42" s="40">
        <v>0</v>
      </c>
      <c r="AB42" s="41">
        <v>0</v>
      </c>
    </row>
    <row r="43" spans="2:29" ht="17.25" thickTop="1" thickBot="1" x14ac:dyDescent="0.3">
      <c r="B43" s="42" t="str">
        <f t="shared" si="1"/>
        <v>05.12.2022</v>
      </c>
      <c r="C43" s="73">
        <f t="shared" si="2"/>
        <v>-106.35</v>
      </c>
      <c r="D43" s="74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-16.240000000000002</v>
      </c>
      <c r="P43" s="40">
        <v>-16.200000000000003</v>
      </c>
      <c r="Q43" s="40">
        <v>-16.04</v>
      </c>
      <c r="R43" s="40">
        <v>-2.5599999999999987</v>
      </c>
      <c r="S43" s="40">
        <v>-0.51999999999999957</v>
      </c>
      <c r="T43" s="40">
        <v>-15.069999999999999</v>
      </c>
      <c r="U43" s="40">
        <v>0</v>
      </c>
      <c r="V43" s="40">
        <v>0</v>
      </c>
      <c r="W43" s="40">
        <v>-12.28</v>
      </c>
      <c r="X43" s="40">
        <v>-12.04</v>
      </c>
      <c r="Y43" s="40">
        <v>-13.610000000000003</v>
      </c>
      <c r="Z43" s="40">
        <v>-1.3099999999999987</v>
      </c>
      <c r="AA43" s="40">
        <v>-0.48000000000000043</v>
      </c>
      <c r="AB43" s="41">
        <v>0</v>
      </c>
    </row>
    <row r="44" spans="2:29" ht="17.25" thickTop="1" thickBot="1" x14ac:dyDescent="0.3">
      <c r="B44" s="42" t="str">
        <f t="shared" si="1"/>
        <v>06.12.2022</v>
      </c>
      <c r="C44" s="73">
        <f t="shared" si="2"/>
        <v>-127.75999999999999</v>
      </c>
      <c r="D44" s="74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-2.3000000000000007</v>
      </c>
      <c r="L44" s="40">
        <v>-10.1</v>
      </c>
      <c r="M44" s="40">
        <v>-11.330000000000002</v>
      </c>
      <c r="N44" s="40">
        <v>-15.36</v>
      </c>
      <c r="O44" s="40">
        <v>-13.680000000000003</v>
      </c>
      <c r="P44" s="40">
        <v>-15.739999999999998</v>
      </c>
      <c r="Q44" s="40">
        <v>-3.41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-7.57</v>
      </c>
      <c r="X44" s="40">
        <v>-15.509999999999998</v>
      </c>
      <c r="Y44" s="40">
        <v>-15.68</v>
      </c>
      <c r="Z44" s="40">
        <v>-10.509999999999998</v>
      </c>
      <c r="AA44" s="40">
        <v>-6.57</v>
      </c>
      <c r="AB44" s="41">
        <v>0</v>
      </c>
    </row>
    <row r="45" spans="2:29" ht="17.25" thickTop="1" thickBot="1" x14ac:dyDescent="0.3">
      <c r="B45" s="42" t="str">
        <f t="shared" si="1"/>
        <v>07.12.2022</v>
      </c>
      <c r="C45" s="73">
        <f t="shared" si="2"/>
        <v>-48.28</v>
      </c>
      <c r="D45" s="74"/>
      <c r="E45" s="39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-9.7199999999999989</v>
      </c>
      <c r="P45" s="40">
        <v>-2.09</v>
      </c>
      <c r="Q45" s="40">
        <v>0</v>
      </c>
      <c r="R45" s="40">
        <v>0</v>
      </c>
      <c r="S45" s="40">
        <v>0</v>
      </c>
      <c r="T45" s="40">
        <v>-0.42000000000000171</v>
      </c>
      <c r="U45" s="40">
        <v>-0.59999999999999787</v>
      </c>
      <c r="V45" s="40">
        <v>-15.080000000000002</v>
      </c>
      <c r="W45" s="40">
        <v>-10.080000000000002</v>
      </c>
      <c r="X45" s="40">
        <v>-1.2799999999999976</v>
      </c>
      <c r="Y45" s="40">
        <v>-1.0799999999999983</v>
      </c>
      <c r="Z45" s="40">
        <v>-7.9300000000000033</v>
      </c>
      <c r="AA45" s="40">
        <v>0</v>
      </c>
      <c r="AB45" s="41">
        <v>0</v>
      </c>
    </row>
    <row r="46" spans="2:29" ht="17.25" thickTop="1" thickBot="1" x14ac:dyDescent="0.3">
      <c r="B46" s="42" t="str">
        <f t="shared" si="1"/>
        <v>08.12.2022</v>
      </c>
      <c r="C46" s="73">
        <f t="shared" si="2"/>
        <v>-188.17999999999992</v>
      </c>
      <c r="D46" s="74"/>
      <c r="E46" s="39">
        <v>-3.0800000000000018</v>
      </c>
      <c r="F46" s="40">
        <v>-8.5</v>
      </c>
      <c r="G46" s="40">
        <v>-5.16</v>
      </c>
      <c r="H46" s="40">
        <v>0</v>
      </c>
      <c r="I46" s="40">
        <v>-3</v>
      </c>
      <c r="J46" s="40">
        <v>-12.96</v>
      </c>
      <c r="K46" s="40">
        <v>-13.61</v>
      </c>
      <c r="L46" s="40">
        <v>0</v>
      </c>
      <c r="M46" s="40">
        <v>-3.3599999999999994</v>
      </c>
      <c r="N46" s="40">
        <v>-13.209999999999999</v>
      </c>
      <c r="O46" s="40">
        <v>-13.629999999999999</v>
      </c>
      <c r="P46" s="40">
        <v>-7.91</v>
      </c>
      <c r="Q46" s="40">
        <v>0</v>
      </c>
      <c r="R46" s="40">
        <v>-1.3599999999999994</v>
      </c>
      <c r="S46" s="40">
        <v>-12.530000000000001</v>
      </c>
      <c r="T46" s="40">
        <v>-16.259999999999998</v>
      </c>
      <c r="U46" s="40">
        <v>-16.45</v>
      </c>
      <c r="V46" s="40">
        <v>-15.850000000000001</v>
      </c>
      <c r="W46" s="40">
        <v>-14.670000000000002</v>
      </c>
      <c r="X46" s="40">
        <v>-2.7600000000000016</v>
      </c>
      <c r="Y46" s="40">
        <v>-14.669999999999998</v>
      </c>
      <c r="Z46" s="40">
        <v>-9.0100000000000016</v>
      </c>
      <c r="AA46" s="40">
        <v>0</v>
      </c>
      <c r="AB46" s="41">
        <v>-0.19999999999999929</v>
      </c>
    </row>
    <row r="47" spans="2:29" ht="17.25" thickTop="1" thickBot="1" x14ac:dyDescent="0.3">
      <c r="B47" s="42" t="str">
        <f t="shared" si="1"/>
        <v>09.12.2022</v>
      </c>
      <c r="C47" s="73">
        <f t="shared" si="2"/>
        <v>-42.43</v>
      </c>
      <c r="D47" s="74"/>
      <c r="E47" s="39">
        <v>-0.12000000000000099</v>
      </c>
      <c r="F47" s="40">
        <v>0</v>
      </c>
      <c r="G47" s="40">
        <v>-1.870000000000001</v>
      </c>
      <c r="H47" s="40">
        <v>-3.120000000000001</v>
      </c>
      <c r="I47" s="40">
        <v>-8.11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-7.8500000000000014</v>
      </c>
      <c r="P47" s="40">
        <v>-2.8000000000000007</v>
      </c>
      <c r="Q47" s="40">
        <v>-2.6000000000000014</v>
      </c>
      <c r="R47" s="40">
        <v>-10.95</v>
      </c>
      <c r="S47" s="40">
        <v>-0.80000000000000071</v>
      </c>
      <c r="T47" s="40">
        <v>-0.28000000000000114</v>
      </c>
      <c r="U47" s="40">
        <v>-3.9299999999999997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  <c r="AA47" s="40">
        <v>0</v>
      </c>
      <c r="AB47" s="41">
        <v>0</v>
      </c>
    </row>
    <row r="48" spans="2:29" ht="17.25" thickTop="1" thickBot="1" x14ac:dyDescent="0.3">
      <c r="B48" s="42" t="str">
        <f t="shared" si="1"/>
        <v>10.12.2022</v>
      </c>
      <c r="C48" s="73">
        <f t="shared" si="2"/>
        <v>-19.655000000000005</v>
      </c>
      <c r="D48" s="74"/>
      <c r="E48" s="39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-8.9899999999999984</v>
      </c>
      <c r="L48" s="40">
        <v>0</v>
      </c>
      <c r="M48" s="40">
        <v>0</v>
      </c>
      <c r="N48" s="40">
        <v>0</v>
      </c>
      <c r="O48" s="40">
        <v>-2.1400000000000041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-8.5250000000000021</v>
      </c>
      <c r="X48" s="40">
        <v>0</v>
      </c>
      <c r="Y48" s="40">
        <v>0</v>
      </c>
      <c r="Z48" s="40">
        <v>0</v>
      </c>
      <c r="AA48" s="40">
        <v>0</v>
      </c>
      <c r="AB48" s="41">
        <v>0</v>
      </c>
    </row>
    <row r="49" spans="2:28" ht="17.25" thickTop="1" thickBot="1" x14ac:dyDescent="0.3">
      <c r="B49" s="42" t="str">
        <f t="shared" si="1"/>
        <v>11.12.2022</v>
      </c>
      <c r="C49" s="73">
        <f t="shared" si="2"/>
        <v>-137.61250000000001</v>
      </c>
      <c r="D49" s="74"/>
      <c r="E49" s="39">
        <v>-0.33999999999999986</v>
      </c>
      <c r="F49" s="40">
        <v>-1.1999999999999993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-3</v>
      </c>
      <c r="O49" s="40">
        <v>-17.189999999999998</v>
      </c>
      <c r="P49" s="40">
        <v>0</v>
      </c>
      <c r="Q49" s="40">
        <v>-15.0075</v>
      </c>
      <c r="R49" s="40">
        <v>-10.465000000000002</v>
      </c>
      <c r="S49" s="40">
        <v>-9.3925000000000001</v>
      </c>
      <c r="T49" s="40">
        <v>-10.212500000000002</v>
      </c>
      <c r="U49" s="40">
        <v>0</v>
      </c>
      <c r="V49" s="40">
        <v>-13.440000000000001</v>
      </c>
      <c r="W49" s="40">
        <v>-3.620000000000001</v>
      </c>
      <c r="X49" s="40">
        <v>-14.455</v>
      </c>
      <c r="Y49" s="40">
        <v>-14.5</v>
      </c>
      <c r="Z49" s="40">
        <v>-6.4275000000000002</v>
      </c>
      <c r="AA49" s="40">
        <v>-8.8074999999999974</v>
      </c>
      <c r="AB49" s="41">
        <v>-9.5549999999999997</v>
      </c>
    </row>
    <row r="50" spans="2:28" ht="17.25" thickTop="1" thickBot="1" x14ac:dyDescent="0.3">
      <c r="B50" s="42" t="str">
        <f t="shared" si="1"/>
        <v>12.12.2022</v>
      </c>
      <c r="C50" s="73">
        <f t="shared" si="2"/>
        <v>-40.58</v>
      </c>
      <c r="D50" s="74"/>
      <c r="E50" s="39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-3</v>
      </c>
      <c r="O50" s="40">
        <v>0</v>
      </c>
      <c r="P50" s="40">
        <v>0</v>
      </c>
      <c r="Q50" s="40">
        <v>0</v>
      </c>
      <c r="R50" s="40">
        <v>0</v>
      </c>
      <c r="S50" s="40">
        <v>-1.2399999999999984</v>
      </c>
      <c r="T50" s="40">
        <v>-2.0999999999999996</v>
      </c>
      <c r="U50" s="40">
        <v>-14.969999999999999</v>
      </c>
      <c r="V50" s="40">
        <v>-3</v>
      </c>
      <c r="W50" s="40">
        <v>0</v>
      </c>
      <c r="X50" s="40">
        <v>0</v>
      </c>
      <c r="Y50" s="40">
        <v>0</v>
      </c>
      <c r="Z50" s="40">
        <v>0</v>
      </c>
      <c r="AA50" s="40">
        <v>-7.0699999999999967</v>
      </c>
      <c r="AB50" s="41">
        <v>-9.2000000000000028</v>
      </c>
    </row>
    <row r="51" spans="2:28" ht="17.25" thickTop="1" thickBot="1" x14ac:dyDescent="0.3">
      <c r="B51" s="42" t="str">
        <f t="shared" si="1"/>
        <v>13.12.2022</v>
      </c>
      <c r="C51" s="73">
        <f t="shared" si="2"/>
        <v>-86.35</v>
      </c>
      <c r="D51" s="74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-4.0599999999999987</v>
      </c>
      <c r="Q51" s="40">
        <v>-1.2699999999999996</v>
      </c>
      <c r="R51" s="40">
        <v>-1.9400000000000013</v>
      </c>
      <c r="S51" s="40">
        <v>0</v>
      </c>
      <c r="T51" s="40">
        <v>-4.8599999999999994</v>
      </c>
      <c r="U51" s="40">
        <v>-14.419999999999998</v>
      </c>
      <c r="V51" s="40">
        <v>-10.440000000000001</v>
      </c>
      <c r="W51" s="40">
        <v>-6.370000000000001</v>
      </c>
      <c r="X51" s="40">
        <v>-0.14999999999999858</v>
      </c>
      <c r="Y51" s="40">
        <v>-6.5300000000000011</v>
      </c>
      <c r="Z51" s="40">
        <v>-15.809999999999999</v>
      </c>
      <c r="AA51" s="40">
        <v>-10.010000000000002</v>
      </c>
      <c r="AB51" s="41">
        <v>-10.489999999999998</v>
      </c>
    </row>
    <row r="52" spans="2:28" ht="17.25" thickTop="1" thickBot="1" x14ac:dyDescent="0.3">
      <c r="B52" s="42" t="str">
        <f t="shared" si="1"/>
        <v>14.12.2022</v>
      </c>
      <c r="C52" s="73">
        <f t="shared" si="2"/>
        <v>-48.910000000000004</v>
      </c>
      <c r="D52" s="74"/>
      <c r="E52" s="39">
        <v>-2.0799999999999983</v>
      </c>
      <c r="F52" s="40">
        <v>-7.09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-3</v>
      </c>
      <c r="M52" s="40">
        <v>-4.68</v>
      </c>
      <c r="N52" s="40">
        <v>-10.18</v>
      </c>
      <c r="O52" s="40">
        <v>-0.78999999999999915</v>
      </c>
      <c r="P52" s="40">
        <v>-0.87000000000000099</v>
      </c>
      <c r="Q52" s="40">
        <v>0</v>
      </c>
      <c r="R52" s="40">
        <v>-0.69999999999999929</v>
      </c>
      <c r="S52" s="40">
        <v>-3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-1.1000000000000014</v>
      </c>
      <c r="Z52" s="40">
        <v>-1.75</v>
      </c>
      <c r="AA52" s="40">
        <v>0</v>
      </c>
      <c r="AB52" s="41">
        <v>-13.670000000000002</v>
      </c>
    </row>
    <row r="53" spans="2:28" ht="17.25" thickTop="1" thickBot="1" x14ac:dyDescent="0.3">
      <c r="B53" s="42" t="str">
        <f t="shared" si="1"/>
        <v>15.12.2022</v>
      </c>
      <c r="C53" s="73">
        <f t="shared" si="2"/>
        <v>-58.289999999999992</v>
      </c>
      <c r="D53" s="74"/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-1.3599999999999994</v>
      </c>
      <c r="N53" s="40">
        <v>-6.9400000000000013</v>
      </c>
      <c r="O53" s="40">
        <v>-3.129999999999999</v>
      </c>
      <c r="P53" s="40">
        <v>-12.780000000000001</v>
      </c>
      <c r="Q53" s="40">
        <v>-12.529999999999998</v>
      </c>
      <c r="R53" s="40">
        <v>-12.96</v>
      </c>
      <c r="S53" s="40">
        <v>-5.84</v>
      </c>
      <c r="T53" s="40">
        <v>-2.2599999999999998</v>
      </c>
      <c r="U53" s="40">
        <v>0</v>
      </c>
      <c r="V53" s="40">
        <v>-0.48999999999999844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1">
        <v>0</v>
      </c>
    </row>
    <row r="54" spans="2:28" ht="17.25" thickTop="1" thickBot="1" x14ac:dyDescent="0.3">
      <c r="B54" s="42" t="str">
        <f t="shared" si="1"/>
        <v>16.12.2022</v>
      </c>
      <c r="C54" s="73">
        <f t="shared" si="2"/>
        <v>-114.82000000000002</v>
      </c>
      <c r="D54" s="74"/>
      <c r="E54" s="39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-8.73</v>
      </c>
      <c r="P54" s="40">
        <v>-7.8599999999999994</v>
      </c>
      <c r="Q54" s="40">
        <v>-9.4899999999999984</v>
      </c>
      <c r="R54" s="40">
        <v>-4.7699999999999996</v>
      </c>
      <c r="S54" s="40">
        <v>-9.3500000000000014</v>
      </c>
      <c r="T54" s="40">
        <v>-7.6699999999999982</v>
      </c>
      <c r="U54" s="40">
        <v>0</v>
      </c>
      <c r="V54" s="40">
        <v>-9.4199999999999982</v>
      </c>
      <c r="W54" s="40">
        <v>-12.839999999999998</v>
      </c>
      <c r="X54" s="40">
        <v>-12.66</v>
      </c>
      <c r="Y54" s="40">
        <v>-11.280000000000001</v>
      </c>
      <c r="Z54" s="40">
        <v>-13.45</v>
      </c>
      <c r="AA54" s="40">
        <v>-2.5599999999999987</v>
      </c>
      <c r="AB54" s="41">
        <v>-4.740000000000002</v>
      </c>
    </row>
    <row r="55" spans="2:28" ht="17.25" thickTop="1" thickBot="1" x14ac:dyDescent="0.3">
      <c r="B55" s="42" t="str">
        <f t="shared" si="1"/>
        <v>17.12.2022</v>
      </c>
      <c r="C55" s="73">
        <f t="shared" si="2"/>
        <v>-30.76</v>
      </c>
      <c r="D55" s="74"/>
      <c r="E55" s="39">
        <v>-2.3599999999999994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-0.77999999999999758</v>
      </c>
      <c r="P55" s="40">
        <v>0</v>
      </c>
      <c r="Q55" s="40">
        <v>0</v>
      </c>
      <c r="R55" s="40">
        <v>-1.9499999999999993</v>
      </c>
      <c r="S55" s="40">
        <v>-7.6</v>
      </c>
      <c r="T55" s="40">
        <v>-7.2800000000000011</v>
      </c>
      <c r="U55" s="40">
        <v>0</v>
      </c>
      <c r="V55" s="40">
        <v>-0.55000000000000071</v>
      </c>
      <c r="W55" s="40">
        <v>0</v>
      </c>
      <c r="X55" s="40">
        <v>0</v>
      </c>
      <c r="Y55" s="40">
        <v>0</v>
      </c>
      <c r="Z55" s="40">
        <v>-4</v>
      </c>
      <c r="AA55" s="40">
        <v>0</v>
      </c>
      <c r="AB55" s="41">
        <v>-6.240000000000002</v>
      </c>
    </row>
    <row r="56" spans="2:28" ht="17.25" thickTop="1" thickBot="1" x14ac:dyDescent="0.3">
      <c r="B56" s="42" t="str">
        <f t="shared" si="1"/>
        <v>18.12.2022</v>
      </c>
      <c r="C56" s="73">
        <f t="shared" si="2"/>
        <v>-98.57</v>
      </c>
      <c r="D56" s="74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-1.740000000000002</v>
      </c>
      <c r="P56" s="40">
        <v>-1.6600000000000001</v>
      </c>
      <c r="Q56" s="40">
        <v>-8.1000000000000014</v>
      </c>
      <c r="R56" s="40">
        <v>-3.889999999999997</v>
      </c>
      <c r="S56" s="40">
        <v>-12.509999999999998</v>
      </c>
      <c r="T56" s="40">
        <v>-1.1400000000000006</v>
      </c>
      <c r="U56" s="40">
        <v>-16.07</v>
      </c>
      <c r="V56" s="40">
        <v>-5.5399999999999991</v>
      </c>
      <c r="W56" s="40">
        <v>-7</v>
      </c>
      <c r="X56" s="40">
        <v>-15.129999999999999</v>
      </c>
      <c r="Y56" s="40">
        <v>-3.5599999999999987</v>
      </c>
      <c r="Z56" s="40">
        <v>-5.0500000000000007</v>
      </c>
      <c r="AA56" s="40">
        <v>-5.8299999999999983</v>
      </c>
      <c r="AB56" s="41">
        <v>-11.350000000000001</v>
      </c>
    </row>
    <row r="57" spans="2:28" ht="17.25" thickTop="1" thickBot="1" x14ac:dyDescent="0.3">
      <c r="B57" s="42" t="str">
        <f t="shared" si="1"/>
        <v>19.12.2022</v>
      </c>
      <c r="C57" s="73">
        <f t="shared" si="2"/>
        <v>-39.92</v>
      </c>
      <c r="D57" s="74"/>
      <c r="E57" s="39">
        <v>0</v>
      </c>
      <c r="F57" s="40">
        <v>-8.98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-6.32</v>
      </c>
      <c r="P57" s="40">
        <v>0</v>
      </c>
      <c r="Q57" s="40">
        <v>-5.7899999999999991</v>
      </c>
      <c r="R57" s="40">
        <v>0</v>
      </c>
      <c r="S57" s="40">
        <v>0</v>
      </c>
      <c r="T57" s="40">
        <v>0</v>
      </c>
      <c r="U57" s="40">
        <v>0</v>
      </c>
      <c r="V57" s="40">
        <v>0</v>
      </c>
      <c r="W57" s="40">
        <v>0</v>
      </c>
      <c r="X57" s="40">
        <v>-3.59</v>
      </c>
      <c r="Y57" s="40">
        <v>0</v>
      </c>
      <c r="Z57" s="40">
        <v>-15.240000000000002</v>
      </c>
      <c r="AA57" s="40">
        <v>0</v>
      </c>
      <c r="AB57" s="41">
        <v>0</v>
      </c>
    </row>
    <row r="58" spans="2:28" ht="17.25" thickTop="1" thickBot="1" x14ac:dyDescent="0.3">
      <c r="B58" s="42" t="str">
        <f t="shared" si="1"/>
        <v>20.12.2022</v>
      </c>
      <c r="C58" s="73">
        <f t="shared" si="2"/>
        <v>-51.22</v>
      </c>
      <c r="D58" s="74"/>
      <c r="E58" s="39">
        <v>-6.16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-3.08</v>
      </c>
      <c r="L58" s="40">
        <v>-11.069999999999997</v>
      </c>
      <c r="M58" s="40">
        <v>0</v>
      </c>
      <c r="N58" s="40">
        <v>0</v>
      </c>
      <c r="O58" s="40">
        <v>0</v>
      </c>
      <c r="P58" s="40">
        <v>0</v>
      </c>
      <c r="Q58" s="40">
        <v>-3.1699999999999982</v>
      </c>
      <c r="R58" s="40">
        <v>-15.429999999999998</v>
      </c>
      <c r="S58" s="40">
        <v>-8.4599999999999991</v>
      </c>
      <c r="T58" s="40">
        <v>-2.1899999999999977</v>
      </c>
      <c r="U58" s="40">
        <v>0</v>
      </c>
      <c r="V58" s="40">
        <v>0</v>
      </c>
      <c r="W58" s="40">
        <v>-1.370000000000001</v>
      </c>
      <c r="X58" s="40">
        <v>-0.2900000000000027</v>
      </c>
      <c r="Y58" s="40">
        <v>0</v>
      </c>
      <c r="Z58" s="40">
        <v>0</v>
      </c>
      <c r="AA58" s="40">
        <v>0</v>
      </c>
      <c r="AB58" s="41">
        <v>0</v>
      </c>
    </row>
    <row r="59" spans="2:28" ht="17.25" thickTop="1" thickBot="1" x14ac:dyDescent="0.3">
      <c r="B59" s="42" t="str">
        <f t="shared" si="1"/>
        <v>21.12.2022</v>
      </c>
      <c r="C59" s="73">
        <f t="shared" si="2"/>
        <v>-55.769999999999996</v>
      </c>
      <c r="D59" s="74"/>
      <c r="E59" s="39">
        <v>0</v>
      </c>
      <c r="F59" s="40">
        <v>-1.5799999999999983</v>
      </c>
      <c r="G59" s="40">
        <v>-10.8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-12.1</v>
      </c>
      <c r="O59" s="40">
        <v>0</v>
      </c>
      <c r="P59" s="40">
        <v>0</v>
      </c>
      <c r="Q59" s="40">
        <v>-2.3500000000000014</v>
      </c>
      <c r="R59" s="40">
        <v>-3.1400000000000006</v>
      </c>
      <c r="S59" s="40">
        <v>-5.3000000000000007</v>
      </c>
      <c r="T59" s="40">
        <v>0</v>
      </c>
      <c r="U59" s="40">
        <v>0</v>
      </c>
      <c r="V59" s="40">
        <v>-9.5300000000000011</v>
      </c>
      <c r="W59" s="40">
        <v>-5.09</v>
      </c>
      <c r="X59" s="40">
        <v>0</v>
      </c>
      <c r="Y59" s="40">
        <v>0</v>
      </c>
      <c r="Z59" s="40">
        <v>0</v>
      </c>
      <c r="AA59" s="40">
        <v>0</v>
      </c>
      <c r="AB59" s="41">
        <v>-5.879999999999999</v>
      </c>
    </row>
    <row r="60" spans="2:28" ht="17.25" thickTop="1" thickBot="1" x14ac:dyDescent="0.3">
      <c r="B60" s="42" t="str">
        <f t="shared" si="1"/>
        <v>22.12.2022</v>
      </c>
      <c r="C60" s="73">
        <f t="shared" si="2"/>
        <v>-31.14</v>
      </c>
      <c r="D60" s="74"/>
      <c r="E60" s="39">
        <v>0</v>
      </c>
      <c r="F60" s="40">
        <v>-10.55</v>
      </c>
      <c r="G60" s="40">
        <v>0</v>
      </c>
      <c r="H60" s="40">
        <v>0</v>
      </c>
      <c r="I60" s="40">
        <v>0</v>
      </c>
      <c r="J60" s="40">
        <v>-1.7699999999999996</v>
      </c>
      <c r="K60" s="40">
        <v>0</v>
      </c>
      <c r="L60" s="40">
        <v>-11.359999999999998</v>
      </c>
      <c r="M60" s="40">
        <v>-0.10000000000000142</v>
      </c>
      <c r="N60" s="40">
        <v>-2.4799999999999986</v>
      </c>
      <c r="O60" s="40">
        <v>0</v>
      </c>
      <c r="P60" s="40">
        <v>-1.4299999999999997</v>
      </c>
      <c r="Q60" s="40">
        <v>0</v>
      </c>
      <c r="R60" s="40">
        <v>-1.2600000000000016</v>
      </c>
      <c r="S60" s="40">
        <v>0</v>
      </c>
      <c r="T60" s="40">
        <v>0</v>
      </c>
      <c r="U60" s="40">
        <v>0</v>
      </c>
      <c r="V60" s="40">
        <v>-2.1899999999999995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1">
        <v>0</v>
      </c>
    </row>
    <row r="61" spans="2:28" ht="17.25" thickTop="1" thickBot="1" x14ac:dyDescent="0.3">
      <c r="B61" s="42" t="str">
        <f t="shared" si="1"/>
        <v>23.12.2022</v>
      </c>
      <c r="C61" s="73">
        <f t="shared" si="2"/>
        <v>-58.870000000000005</v>
      </c>
      <c r="D61" s="74"/>
      <c r="E61" s="39">
        <v>-1.620000000000001</v>
      </c>
      <c r="F61" s="40">
        <v>-5.32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-3.9299999999999997</v>
      </c>
      <c r="O61" s="40">
        <v>0</v>
      </c>
      <c r="P61" s="40">
        <v>0</v>
      </c>
      <c r="Q61" s="40">
        <v>-0.34999999999999787</v>
      </c>
      <c r="R61" s="40">
        <v>-1.120000000000001</v>
      </c>
      <c r="S61" s="40">
        <v>-15.549999999999999</v>
      </c>
      <c r="T61" s="40">
        <v>-2.6000000000000014</v>
      </c>
      <c r="U61" s="40">
        <v>-1.0199999999999996</v>
      </c>
      <c r="V61" s="40">
        <v>0</v>
      </c>
      <c r="W61" s="40">
        <v>-5.2100000000000009</v>
      </c>
      <c r="X61" s="40">
        <v>-10.600000000000001</v>
      </c>
      <c r="Y61" s="40">
        <v>-2.2799999999999994</v>
      </c>
      <c r="Z61" s="40">
        <v>-1.9100000000000001</v>
      </c>
      <c r="AA61" s="40">
        <v>0</v>
      </c>
      <c r="AB61" s="41">
        <v>-7.360000000000003</v>
      </c>
    </row>
    <row r="62" spans="2:28" ht="17.25" thickTop="1" thickBot="1" x14ac:dyDescent="0.3">
      <c r="B62" s="42" t="str">
        <f t="shared" si="1"/>
        <v>24.12.2022</v>
      </c>
      <c r="C62" s="73">
        <f t="shared" si="2"/>
        <v>-61.650000000000006</v>
      </c>
      <c r="D62" s="74"/>
      <c r="E62" s="39">
        <v>-5.07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-0.10999999999999943</v>
      </c>
      <c r="P62" s="40">
        <v>-4.4800000000000004</v>
      </c>
      <c r="Q62" s="40">
        <v>-4.4700000000000024</v>
      </c>
      <c r="R62" s="40">
        <v>-6.1500000000000021</v>
      </c>
      <c r="S62" s="40">
        <v>0</v>
      </c>
      <c r="T62" s="40">
        <v>0</v>
      </c>
      <c r="U62" s="40">
        <v>0</v>
      </c>
      <c r="V62" s="40">
        <v>0</v>
      </c>
      <c r="W62" s="40">
        <v>-2.9999999999999982</v>
      </c>
      <c r="X62" s="40">
        <v>-10.559999999999999</v>
      </c>
      <c r="Y62" s="40">
        <v>-5.6099999999999994</v>
      </c>
      <c r="Z62" s="40">
        <v>-11.7</v>
      </c>
      <c r="AA62" s="40">
        <v>-0.60999999999999943</v>
      </c>
      <c r="AB62" s="41">
        <v>-9.89</v>
      </c>
    </row>
    <row r="63" spans="2:28" ht="17.25" thickTop="1" thickBot="1" x14ac:dyDescent="0.3">
      <c r="B63" s="42" t="str">
        <f t="shared" si="1"/>
        <v>25.12.2022</v>
      </c>
      <c r="C63" s="73">
        <f t="shared" si="2"/>
        <v>-67.28</v>
      </c>
      <c r="D63" s="74"/>
      <c r="E63" s="39">
        <v>-8.3499999999999979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-0.30000000000000071</v>
      </c>
      <c r="M63" s="40">
        <v>-12</v>
      </c>
      <c r="N63" s="40">
        <v>0</v>
      </c>
      <c r="O63" s="40">
        <v>0</v>
      </c>
      <c r="P63" s="40">
        <v>-12.18</v>
      </c>
      <c r="Q63" s="40">
        <v>-12.73</v>
      </c>
      <c r="R63" s="40">
        <v>-1.7999999999999972</v>
      </c>
      <c r="S63" s="40">
        <v>-12.050000000000002</v>
      </c>
      <c r="T63" s="40">
        <v>0</v>
      </c>
      <c r="U63" s="40">
        <v>0</v>
      </c>
      <c r="V63" s="40">
        <v>0</v>
      </c>
      <c r="W63" s="40">
        <v>0</v>
      </c>
      <c r="X63" s="40">
        <v>0</v>
      </c>
      <c r="Y63" s="40">
        <v>0</v>
      </c>
      <c r="Z63" s="40">
        <v>0</v>
      </c>
      <c r="AA63" s="40">
        <v>0</v>
      </c>
      <c r="AB63" s="41">
        <v>-7.870000000000001</v>
      </c>
    </row>
    <row r="64" spans="2:28" ht="17.25" thickTop="1" thickBot="1" x14ac:dyDescent="0.3">
      <c r="B64" s="42" t="str">
        <f t="shared" si="1"/>
        <v>26.12.2022</v>
      </c>
      <c r="C64" s="73">
        <f t="shared" si="2"/>
        <v>-51.23</v>
      </c>
      <c r="D64" s="74"/>
      <c r="E64" s="39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-3.0399999999999991</v>
      </c>
      <c r="O64" s="40">
        <v>-4.3900000000000006</v>
      </c>
      <c r="P64" s="40">
        <v>-12.780000000000001</v>
      </c>
      <c r="Q64" s="40">
        <v>-4.2899999999999991</v>
      </c>
      <c r="R64" s="40">
        <v>-7.16</v>
      </c>
      <c r="S64" s="40">
        <v>-8.379999999999999</v>
      </c>
      <c r="T64" s="40">
        <v>-0.74000000000000199</v>
      </c>
      <c r="U64" s="40">
        <v>-1.9299999999999997</v>
      </c>
      <c r="V64" s="40">
        <v>0</v>
      </c>
      <c r="W64" s="40">
        <v>0</v>
      </c>
      <c r="X64" s="40">
        <v>0</v>
      </c>
      <c r="Y64" s="40">
        <v>-7.34</v>
      </c>
      <c r="Z64" s="40">
        <v>0</v>
      </c>
      <c r="AA64" s="40">
        <v>-1.1799999999999997</v>
      </c>
      <c r="AB64" s="41">
        <v>0</v>
      </c>
    </row>
    <row r="65" spans="2:29" ht="17.25" thickTop="1" thickBot="1" x14ac:dyDescent="0.3">
      <c r="B65" s="42" t="str">
        <f t="shared" si="1"/>
        <v>27.12.2022</v>
      </c>
      <c r="C65" s="73">
        <f t="shared" si="2"/>
        <v>-5.8000000000000007</v>
      </c>
      <c r="D65" s="74"/>
      <c r="E65" s="39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-3</v>
      </c>
      <c r="R65" s="40">
        <v>0</v>
      </c>
      <c r="S65" s="40">
        <v>0</v>
      </c>
      <c r="T65" s="40">
        <v>-1.7100000000000009</v>
      </c>
      <c r="U65" s="40">
        <v>0</v>
      </c>
      <c r="V65" s="40">
        <v>0</v>
      </c>
      <c r="W65" s="40">
        <v>0</v>
      </c>
      <c r="X65" s="40">
        <v>0</v>
      </c>
      <c r="Y65" s="40">
        <v>0</v>
      </c>
      <c r="Z65" s="40">
        <v>-1.0899999999999999</v>
      </c>
      <c r="AA65" s="40">
        <v>0</v>
      </c>
      <c r="AB65" s="41">
        <v>0</v>
      </c>
    </row>
    <row r="66" spans="2:29" ht="17.25" thickTop="1" thickBot="1" x14ac:dyDescent="0.3">
      <c r="B66" s="42" t="str">
        <f t="shared" si="1"/>
        <v>28.12.2022</v>
      </c>
      <c r="C66" s="73">
        <f t="shared" si="2"/>
        <v>-82.350000000000009</v>
      </c>
      <c r="D66" s="74"/>
      <c r="E66" s="39">
        <v>0</v>
      </c>
      <c r="F66" s="40">
        <v>-3.100000000000005</v>
      </c>
      <c r="G66" s="40">
        <v>-9.8499999999999979</v>
      </c>
      <c r="H66" s="40">
        <v>-12.43</v>
      </c>
      <c r="I66" s="40">
        <v>-7.5100000000000016</v>
      </c>
      <c r="J66" s="40">
        <v>0</v>
      </c>
      <c r="K66" s="40">
        <v>0</v>
      </c>
      <c r="L66" s="40">
        <v>-9.3499999999999979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-9.68</v>
      </c>
      <c r="X66" s="40">
        <v>-4.629999999999999</v>
      </c>
      <c r="Y66" s="40">
        <v>-11.509999999999998</v>
      </c>
      <c r="Z66" s="40">
        <v>-13.400000000000002</v>
      </c>
      <c r="AA66" s="40">
        <v>0</v>
      </c>
      <c r="AB66" s="41">
        <v>-0.89000000000000057</v>
      </c>
    </row>
    <row r="67" spans="2:29" ht="17.25" thickTop="1" thickBot="1" x14ac:dyDescent="0.3">
      <c r="B67" s="42" t="str">
        <f t="shared" si="1"/>
        <v>29.12.2022</v>
      </c>
      <c r="C67" s="73">
        <f t="shared" si="2"/>
        <v>-123.63999999999999</v>
      </c>
      <c r="D67" s="74"/>
      <c r="E67" s="39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-7.2600000000000016</v>
      </c>
      <c r="M67" s="40">
        <v>0</v>
      </c>
      <c r="N67" s="40">
        <v>-10.059999999999999</v>
      </c>
      <c r="O67" s="40">
        <v>-0.39000000000000057</v>
      </c>
      <c r="P67" s="40">
        <v>-15.180000000000001</v>
      </c>
      <c r="Q67" s="40">
        <v>-6.5000000000000018</v>
      </c>
      <c r="R67" s="40">
        <v>-15.929999999999998</v>
      </c>
      <c r="S67" s="40">
        <v>-15.980000000000002</v>
      </c>
      <c r="T67" s="40">
        <v>-15.45</v>
      </c>
      <c r="U67" s="40">
        <v>-7.4200000000000035</v>
      </c>
      <c r="V67" s="40">
        <v>-5.3299999999999983</v>
      </c>
      <c r="W67" s="40">
        <v>0</v>
      </c>
      <c r="X67" s="40">
        <v>-10.41</v>
      </c>
      <c r="Y67" s="40">
        <v>-8.8299999999999983</v>
      </c>
      <c r="Z67" s="40">
        <v>0</v>
      </c>
      <c r="AA67" s="40">
        <v>0</v>
      </c>
      <c r="AB67" s="41">
        <v>-4.8999999999999986</v>
      </c>
    </row>
    <row r="68" spans="2:29" ht="17.25" thickTop="1" thickBot="1" x14ac:dyDescent="0.3">
      <c r="B68" s="42" t="str">
        <f t="shared" si="1"/>
        <v>30.12.2022</v>
      </c>
      <c r="C68" s="73">
        <f t="shared" si="2"/>
        <v>-36.590000000000003</v>
      </c>
      <c r="D68" s="74"/>
      <c r="E68" s="39">
        <v>0</v>
      </c>
      <c r="F68" s="40">
        <v>0</v>
      </c>
      <c r="G68" s="40">
        <v>-0.51999999999999957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-13.75</v>
      </c>
      <c r="S68" s="40">
        <v>-13.180000000000001</v>
      </c>
      <c r="T68" s="40">
        <v>-0.14000000000000057</v>
      </c>
      <c r="U68" s="40">
        <v>0</v>
      </c>
      <c r="V68" s="40">
        <v>0</v>
      </c>
      <c r="W68" s="40">
        <v>0</v>
      </c>
      <c r="X68" s="40">
        <v>-9.0000000000000036</v>
      </c>
      <c r="Y68" s="40">
        <v>0</v>
      </c>
      <c r="Z68" s="40">
        <v>0</v>
      </c>
      <c r="AA68" s="40">
        <v>0</v>
      </c>
      <c r="AB68" s="41">
        <v>0</v>
      </c>
    </row>
    <row r="69" spans="2:29" ht="16.5" thickTop="1" x14ac:dyDescent="0.25">
      <c r="B69" s="43" t="str">
        <f t="shared" si="1"/>
        <v>31.12.2022</v>
      </c>
      <c r="C69" s="75">
        <f>SUM(E69:AB69)</f>
        <v>-26.7</v>
      </c>
      <c r="D69" s="76"/>
      <c r="E69" s="39">
        <v>0</v>
      </c>
      <c r="F69" s="40">
        <v>-0.41999999999999815</v>
      </c>
      <c r="G69" s="40">
        <v>-0.12999999999999901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-1</v>
      </c>
      <c r="T69" s="40">
        <v>0</v>
      </c>
      <c r="U69" s="40">
        <v>0</v>
      </c>
      <c r="V69" s="40">
        <v>-0.14000000000000057</v>
      </c>
      <c r="W69" s="40">
        <v>0</v>
      </c>
      <c r="X69" s="40">
        <v>-11.239999999999998</v>
      </c>
      <c r="Y69" s="40">
        <v>-1.7600000000000016</v>
      </c>
      <c r="Z69" s="40">
        <v>-6.02</v>
      </c>
      <c r="AA69" s="40">
        <v>-2.0099999999999998</v>
      </c>
      <c r="AB69" s="41">
        <v>-3.9800000000000004</v>
      </c>
    </row>
    <row r="72" spans="2:29" ht="24.75" customHeight="1" thickBot="1" x14ac:dyDescent="0.3">
      <c r="B72" s="77" t="s">
        <v>36</v>
      </c>
      <c r="C72" s="79" t="s">
        <v>37</v>
      </c>
      <c r="D72" s="80"/>
      <c r="E72" s="83" t="s">
        <v>75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9" ht="15.75" customHeight="1" thickTop="1" thickBot="1" x14ac:dyDescent="0.3">
      <c r="B73" s="78"/>
      <c r="C73" s="81"/>
      <c r="D73" s="82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44" t="s">
        <v>25</v>
      </c>
      <c r="AC73" s="4"/>
    </row>
    <row r="74" spans="2:29" ht="17.25" thickTop="1" thickBot="1" x14ac:dyDescent="0.3">
      <c r="B74" s="38" t="str">
        <f>B39</f>
        <v>01.12.2022</v>
      </c>
      <c r="C74" s="45">
        <f>SUMIF(E74:AB74,"&gt;0")</f>
        <v>290.97000000000003</v>
      </c>
      <c r="D74" s="46">
        <f>SUMIF(E74:AB74,"&lt;0")</f>
        <v>-38.360000000000007</v>
      </c>
      <c r="E74" s="47">
        <f>E4+E39</f>
        <v>7.41</v>
      </c>
      <c r="F74" s="48">
        <f t="shared" ref="F74:AB74" si="3">F4+F39</f>
        <v>-1.3000000000000007</v>
      </c>
      <c r="G74" s="48">
        <f t="shared" si="3"/>
        <v>8.2900000000000027</v>
      </c>
      <c r="H74" s="48">
        <f t="shared" si="3"/>
        <v>-14.16</v>
      </c>
      <c r="I74" s="48">
        <f t="shared" si="3"/>
        <v>-15.41</v>
      </c>
      <c r="J74" s="48">
        <f t="shared" si="3"/>
        <v>14.699999999999996</v>
      </c>
      <c r="K74" s="48">
        <f t="shared" si="3"/>
        <v>-1.3900000000000006</v>
      </c>
      <c r="L74" s="48">
        <f t="shared" si="3"/>
        <v>-6.1000000000000014</v>
      </c>
      <c r="M74" s="48">
        <f t="shared" si="3"/>
        <v>17.21</v>
      </c>
      <c r="N74" s="48">
        <f t="shared" si="3"/>
        <v>15.389999999999997</v>
      </c>
      <c r="O74" s="48">
        <f t="shared" si="3"/>
        <v>14.34</v>
      </c>
      <c r="P74" s="48">
        <f t="shared" si="3"/>
        <v>14.59</v>
      </c>
      <c r="Q74" s="48">
        <f t="shared" si="3"/>
        <v>14.580000000000002</v>
      </c>
      <c r="R74" s="49">
        <f t="shared" si="3"/>
        <v>14.840000000000003</v>
      </c>
      <c r="S74" s="50">
        <f t="shared" si="3"/>
        <v>17.810000000000002</v>
      </c>
      <c r="T74" s="40">
        <f t="shared" si="3"/>
        <v>17.799999999999997</v>
      </c>
      <c r="U74" s="40">
        <f t="shared" si="3"/>
        <v>17.669999999999998</v>
      </c>
      <c r="V74" s="40">
        <f t="shared" si="3"/>
        <v>17.680000000000003</v>
      </c>
      <c r="W74" s="40">
        <f t="shared" si="3"/>
        <v>17.650000000000002</v>
      </c>
      <c r="X74" s="40">
        <f t="shared" si="3"/>
        <v>17.640000000000004</v>
      </c>
      <c r="Y74" s="40">
        <f t="shared" si="3"/>
        <v>17.560000000000002</v>
      </c>
      <c r="Z74" s="40">
        <f t="shared" si="3"/>
        <v>17.45</v>
      </c>
      <c r="AA74" s="40">
        <f t="shared" si="3"/>
        <v>10.77</v>
      </c>
      <c r="AB74" s="41">
        <f t="shared" si="3"/>
        <v>17.590000000000003</v>
      </c>
    </row>
    <row r="75" spans="2:29" ht="17.25" thickTop="1" thickBot="1" x14ac:dyDescent="0.3">
      <c r="B75" s="42" t="str">
        <f t="shared" ref="B75:B104" si="4">B40</f>
        <v>02.12.2022</v>
      </c>
      <c r="C75" s="45">
        <f t="shared" ref="C75:C104" si="5">SUMIF(E75:AB75,"&gt;0")</f>
        <v>122.27999999999999</v>
      </c>
      <c r="D75" s="46">
        <f t="shared" ref="D75:D104" si="6">SUMIF(E75:AB75,"&lt;0")</f>
        <v>-59.4</v>
      </c>
      <c r="E75" s="51">
        <f t="shared" ref="E75:AB85" si="7">E5+E40</f>
        <v>11.579999999999998</v>
      </c>
      <c r="F75" s="40">
        <f t="shared" si="7"/>
        <v>14.850000000000001</v>
      </c>
      <c r="G75" s="40">
        <f t="shared" si="7"/>
        <v>12.740000000000002</v>
      </c>
      <c r="H75" s="40">
        <f t="shared" si="7"/>
        <v>3.2300000000000004</v>
      </c>
      <c r="I75" s="40">
        <f t="shared" si="7"/>
        <v>-8.64</v>
      </c>
      <c r="J75" s="40">
        <f t="shared" si="7"/>
        <v>6.93</v>
      </c>
      <c r="K75" s="40">
        <f t="shared" si="7"/>
        <v>9.9999999999980105E-3</v>
      </c>
      <c r="L75" s="40">
        <f t="shared" si="7"/>
        <v>-5.6099999999999994</v>
      </c>
      <c r="M75" s="40">
        <f t="shared" si="7"/>
        <v>-3.4499999999999993</v>
      </c>
      <c r="N75" s="40">
        <f t="shared" si="7"/>
        <v>5.25</v>
      </c>
      <c r="O75" s="40">
        <f t="shared" si="7"/>
        <v>5.0600000000000023</v>
      </c>
      <c r="P75" s="40">
        <f t="shared" si="7"/>
        <v>13.349999999999998</v>
      </c>
      <c r="Q75" s="40">
        <f t="shared" si="7"/>
        <v>-0.78000000000000114</v>
      </c>
      <c r="R75" s="40">
        <f t="shared" si="7"/>
        <v>4.5399999999999991</v>
      </c>
      <c r="S75" s="40">
        <f t="shared" si="7"/>
        <v>13.57</v>
      </c>
      <c r="T75" s="40">
        <f t="shared" si="7"/>
        <v>10.510000000000002</v>
      </c>
      <c r="U75" s="40">
        <f t="shared" si="7"/>
        <v>8.629999999999999</v>
      </c>
      <c r="V75" s="40">
        <f t="shared" si="7"/>
        <v>-2.120000000000001</v>
      </c>
      <c r="W75" s="40">
        <f t="shared" si="7"/>
        <v>-9.5199999999999978</v>
      </c>
      <c r="X75" s="40">
        <f t="shared" si="7"/>
        <v>-12.430000000000001</v>
      </c>
      <c r="Y75" s="40">
        <f t="shared" si="7"/>
        <v>-8.56</v>
      </c>
      <c r="Z75" s="40">
        <f t="shared" si="7"/>
        <v>-8.2900000000000009</v>
      </c>
      <c r="AA75" s="40">
        <f t="shared" si="7"/>
        <v>5.59</v>
      </c>
      <c r="AB75" s="41">
        <f t="shared" si="7"/>
        <v>6.4399999999999977</v>
      </c>
    </row>
    <row r="76" spans="2:29" ht="17.25" thickTop="1" thickBot="1" x14ac:dyDescent="0.3">
      <c r="B76" s="42" t="str">
        <f t="shared" si="4"/>
        <v>03.12.2022</v>
      </c>
      <c r="C76" s="45">
        <f t="shared" si="5"/>
        <v>56.039999999999992</v>
      </c>
      <c r="D76" s="46">
        <f t="shared" si="6"/>
        <v>-138.34</v>
      </c>
      <c r="E76" s="51">
        <f t="shared" si="7"/>
        <v>-1.6999999999999993</v>
      </c>
      <c r="F76" s="40">
        <f t="shared" si="7"/>
        <v>-13.02</v>
      </c>
      <c r="G76" s="40">
        <f t="shared" si="7"/>
        <v>-0.96999999999999886</v>
      </c>
      <c r="H76" s="40">
        <f t="shared" si="7"/>
        <v>-3.120000000000001</v>
      </c>
      <c r="I76" s="40">
        <f t="shared" si="7"/>
        <v>0</v>
      </c>
      <c r="J76" s="40">
        <f t="shared" si="7"/>
        <v>0</v>
      </c>
      <c r="K76" s="40">
        <f t="shared" si="7"/>
        <v>-9.0599999999999987</v>
      </c>
      <c r="L76" s="40">
        <f t="shared" si="7"/>
        <v>-9.61</v>
      </c>
      <c r="M76" s="40">
        <f t="shared" si="7"/>
        <v>-9.6000000000000014</v>
      </c>
      <c r="N76" s="40">
        <f t="shared" si="7"/>
        <v>-14.799999999999999</v>
      </c>
      <c r="O76" s="40">
        <f t="shared" si="7"/>
        <v>5.4199999999999982</v>
      </c>
      <c r="P76" s="40">
        <f t="shared" si="7"/>
        <v>-10.129999999999999</v>
      </c>
      <c r="Q76" s="40">
        <f t="shared" si="7"/>
        <v>-13.099999999999998</v>
      </c>
      <c r="R76" s="40">
        <f t="shared" si="7"/>
        <v>-9.4600000000000009</v>
      </c>
      <c r="S76" s="40">
        <f t="shared" si="7"/>
        <v>-13.279999999999998</v>
      </c>
      <c r="T76" s="40">
        <f t="shared" si="7"/>
        <v>1.6800000000000033</v>
      </c>
      <c r="U76" s="40">
        <f t="shared" si="7"/>
        <v>15.98</v>
      </c>
      <c r="V76" s="40">
        <f t="shared" si="7"/>
        <v>9.02</v>
      </c>
      <c r="W76" s="40">
        <f t="shared" si="7"/>
        <v>-4.7500000000000018</v>
      </c>
      <c r="X76" s="40">
        <f t="shared" si="7"/>
        <v>-13.59</v>
      </c>
      <c r="Y76" s="40">
        <f t="shared" si="7"/>
        <v>3.9799999999999969</v>
      </c>
      <c r="Z76" s="40">
        <f t="shared" si="7"/>
        <v>8.5799999999999983</v>
      </c>
      <c r="AA76" s="40">
        <f t="shared" si="7"/>
        <v>-12.149999999999999</v>
      </c>
      <c r="AB76" s="41">
        <f t="shared" si="7"/>
        <v>11.379999999999999</v>
      </c>
    </row>
    <row r="77" spans="2:29" ht="17.25" thickTop="1" thickBot="1" x14ac:dyDescent="0.3">
      <c r="B77" s="42" t="str">
        <f t="shared" si="4"/>
        <v>04.12.2022</v>
      </c>
      <c r="C77" s="45">
        <f t="shared" si="5"/>
        <v>48.830000000000013</v>
      </c>
      <c r="D77" s="46">
        <f t="shared" si="6"/>
        <v>-99.440000000000012</v>
      </c>
      <c r="E77" s="51">
        <f t="shared" si="7"/>
        <v>-9.0799999999999983</v>
      </c>
      <c r="F77" s="40">
        <f t="shared" si="7"/>
        <v>9.1300000000000026</v>
      </c>
      <c r="G77" s="40">
        <f t="shared" si="7"/>
        <v>0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0</v>
      </c>
      <c r="L77" s="40">
        <f t="shared" si="7"/>
        <v>0</v>
      </c>
      <c r="M77" s="40">
        <f t="shared" si="7"/>
        <v>6.4000000000000021</v>
      </c>
      <c r="N77" s="40">
        <f t="shared" si="7"/>
        <v>-14.54</v>
      </c>
      <c r="O77" s="40">
        <f t="shared" si="7"/>
        <v>-15.51</v>
      </c>
      <c r="P77" s="40">
        <f t="shared" si="7"/>
        <v>-5.09</v>
      </c>
      <c r="Q77" s="40">
        <f t="shared" si="7"/>
        <v>-5.58</v>
      </c>
      <c r="R77" s="40">
        <f t="shared" si="7"/>
        <v>4.370000000000001</v>
      </c>
      <c r="S77" s="40">
        <f t="shared" si="7"/>
        <v>8.4500000000000028</v>
      </c>
      <c r="T77" s="40">
        <f t="shared" si="7"/>
        <v>-14.23</v>
      </c>
      <c r="U77" s="40">
        <f t="shared" si="7"/>
        <v>-0.89999999999999858</v>
      </c>
      <c r="V77" s="40">
        <f t="shared" si="7"/>
        <v>0.44999999999999929</v>
      </c>
      <c r="W77" s="40">
        <f t="shared" si="7"/>
        <v>-11.219999999999999</v>
      </c>
      <c r="X77" s="40">
        <f t="shared" si="7"/>
        <v>-11.400000000000002</v>
      </c>
      <c r="Y77" s="40">
        <f t="shared" si="7"/>
        <v>-6.4800000000000022</v>
      </c>
      <c r="Z77" s="40">
        <f t="shared" si="7"/>
        <v>-5.41</v>
      </c>
      <c r="AA77" s="40">
        <f t="shared" si="7"/>
        <v>14.060000000000002</v>
      </c>
      <c r="AB77" s="41">
        <f t="shared" si="7"/>
        <v>5.9699999999999989</v>
      </c>
    </row>
    <row r="78" spans="2:29" ht="17.25" thickTop="1" thickBot="1" x14ac:dyDescent="0.3">
      <c r="B78" s="42" t="str">
        <f t="shared" si="4"/>
        <v>05.12.2022</v>
      </c>
      <c r="C78" s="45">
        <f t="shared" si="5"/>
        <v>36.429999999999993</v>
      </c>
      <c r="D78" s="46">
        <f t="shared" si="6"/>
        <v>-102.44999999999999</v>
      </c>
      <c r="E78" s="51">
        <f t="shared" si="7"/>
        <v>0</v>
      </c>
      <c r="F78" s="40">
        <f t="shared" si="7"/>
        <v>0</v>
      </c>
      <c r="G78" s="40">
        <f t="shared" si="7"/>
        <v>0</v>
      </c>
      <c r="H78" s="40">
        <f t="shared" si="7"/>
        <v>0</v>
      </c>
      <c r="I78" s="52">
        <f t="shared" si="7"/>
        <v>0</v>
      </c>
      <c r="J78" s="40">
        <f t="shared" si="7"/>
        <v>0</v>
      </c>
      <c r="K78" s="40">
        <f t="shared" si="7"/>
        <v>0</v>
      </c>
      <c r="L78" s="40">
        <f t="shared" si="7"/>
        <v>0</v>
      </c>
      <c r="M78" s="40">
        <f t="shared" si="7"/>
        <v>0</v>
      </c>
      <c r="N78" s="40">
        <f t="shared" si="7"/>
        <v>0</v>
      </c>
      <c r="O78" s="40">
        <f t="shared" si="7"/>
        <v>-16.240000000000002</v>
      </c>
      <c r="P78" s="40">
        <f t="shared" si="7"/>
        <v>-16.200000000000003</v>
      </c>
      <c r="Q78" s="40">
        <f t="shared" si="7"/>
        <v>-16.04</v>
      </c>
      <c r="R78" s="40">
        <f t="shared" si="7"/>
        <v>-1.9999999999999574E-2</v>
      </c>
      <c r="S78" s="40">
        <f t="shared" si="7"/>
        <v>3.2399999999999984</v>
      </c>
      <c r="T78" s="40">
        <f t="shared" si="7"/>
        <v>-15.069999999999999</v>
      </c>
      <c r="U78" s="40">
        <f t="shared" si="7"/>
        <v>6.43</v>
      </c>
      <c r="V78" s="40">
        <f t="shared" si="7"/>
        <v>9.240000000000002</v>
      </c>
      <c r="W78" s="40">
        <f t="shared" si="7"/>
        <v>-12.28</v>
      </c>
      <c r="X78" s="40">
        <f t="shared" si="7"/>
        <v>-12.04</v>
      </c>
      <c r="Y78" s="40">
        <f t="shared" si="7"/>
        <v>-13.610000000000003</v>
      </c>
      <c r="Z78" s="40">
        <f t="shared" si="7"/>
        <v>-0.94999999999999929</v>
      </c>
      <c r="AA78" s="40">
        <f t="shared" si="7"/>
        <v>4.3099999999999987</v>
      </c>
      <c r="AB78" s="41">
        <f t="shared" si="7"/>
        <v>13.209999999999997</v>
      </c>
    </row>
    <row r="79" spans="2:29" ht="17.25" thickTop="1" thickBot="1" x14ac:dyDescent="0.3">
      <c r="B79" s="42" t="str">
        <f t="shared" si="4"/>
        <v>06.12.2022</v>
      </c>
      <c r="C79" s="45">
        <f t="shared" si="5"/>
        <v>97.740000000000009</v>
      </c>
      <c r="D79" s="46">
        <f t="shared" si="6"/>
        <v>-127.75999999999999</v>
      </c>
      <c r="E79" s="51">
        <f t="shared" si="7"/>
        <v>7.4599999999999973</v>
      </c>
      <c r="F79" s="40">
        <f t="shared" si="7"/>
        <v>14.680000000000003</v>
      </c>
      <c r="G79" s="40">
        <f t="shared" si="7"/>
        <v>2.120000000000001</v>
      </c>
      <c r="H79" s="40">
        <f t="shared" si="7"/>
        <v>0</v>
      </c>
      <c r="I79" s="40">
        <f t="shared" si="7"/>
        <v>0</v>
      </c>
      <c r="J79" s="40">
        <f t="shared" si="7"/>
        <v>0</v>
      </c>
      <c r="K79" s="40">
        <f t="shared" si="7"/>
        <v>-2.3000000000000007</v>
      </c>
      <c r="L79" s="40">
        <f t="shared" si="7"/>
        <v>-10.1</v>
      </c>
      <c r="M79" s="40">
        <f t="shared" si="7"/>
        <v>-11.330000000000002</v>
      </c>
      <c r="N79" s="40">
        <f t="shared" si="7"/>
        <v>-15.36</v>
      </c>
      <c r="O79" s="40">
        <f t="shared" si="7"/>
        <v>-13.680000000000003</v>
      </c>
      <c r="P79" s="40">
        <f t="shared" si="7"/>
        <v>-15.739999999999998</v>
      </c>
      <c r="Q79" s="40">
        <f t="shared" si="7"/>
        <v>-3.41</v>
      </c>
      <c r="R79" s="40">
        <f t="shared" si="7"/>
        <v>12.439999999999998</v>
      </c>
      <c r="S79" s="40">
        <f t="shared" si="7"/>
        <v>10.169999999999998</v>
      </c>
      <c r="T79" s="40">
        <f t="shared" si="7"/>
        <v>14.75</v>
      </c>
      <c r="U79" s="40">
        <f t="shared" si="7"/>
        <v>12.71</v>
      </c>
      <c r="V79" s="40">
        <f t="shared" si="7"/>
        <v>14.209999999999997</v>
      </c>
      <c r="W79" s="40">
        <f t="shared" si="7"/>
        <v>-7.57</v>
      </c>
      <c r="X79" s="40">
        <f t="shared" si="7"/>
        <v>-15.509999999999998</v>
      </c>
      <c r="Y79" s="40">
        <f t="shared" si="7"/>
        <v>-15.68</v>
      </c>
      <c r="Z79" s="40">
        <f t="shared" si="7"/>
        <v>-10.509999999999998</v>
      </c>
      <c r="AA79" s="40">
        <f t="shared" si="7"/>
        <v>-6.57</v>
      </c>
      <c r="AB79" s="41">
        <f t="shared" si="7"/>
        <v>9.1999999999999993</v>
      </c>
    </row>
    <row r="80" spans="2:29" ht="17.25" thickTop="1" thickBot="1" x14ac:dyDescent="0.3">
      <c r="B80" s="42" t="str">
        <f t="shared" si="4"/>
        <v>07.12.2022</v>
      </c>
      <c r="C80" s="45">
        <f t="shared" si="5"/>
        <v>44.62</v>
      </c>
      <c r="D80" s="46">
        <f t="shared" si="6"/>
        <v>-47.940000000000012</v>
      </c>
      <c r="E80" s="51">
        <f t="shared" si="7"/>
        <v>15.589999999999996</v>
      </c>
      <c r="F80" s="40">
        <f t="shared" si="7"/>
        <v>0</v>
      </c>
      <c r="G80" s="40">
        <f t="shared" si="7"/>
        <v>0</v>
      </c>
      <c r="H80" s="40">
        <f t="shared" si="7"/>
        <v>0</v>
      </c>
      <c r="I80" s="40">
        <f t="shared" si="7"/>
        <v>0</v>
      </c>
      <c r="J80" s="40">
        <f t="shared" si="7"/>
        <v>0</v>
      </c>
      <c r="K80" s="40">
        <f t="shared" si="7"/>
        <v>0</v>
      </c>
      <c r="L80" s="40">
        <f t="shared" si="7"/>
        <v>0</v>
      </c>
      <c r="M80" s="40">
        <f t="shared" si="7"/>
        <v>0</v>
      </c>
      <c r="N80" s="40">
        <f t="shared" si="7"/>
        <v>0</v>
      </c>
      <c r="O80" s="40">
        <f t="shared" si="7"/>
        <v>-9.7199999999999989</v>
      </c>
      <c r="P80" s="40">
        <f t="shared" si="7"/>
        <v>-2.09</v>
      </c>
      <c r="Q80" s="40">
        <f t="shared" si="7"/>
        <v>9.93</v>
      </c>
      <c r="R80" s="40">
        <f t="shared" si="7"/>
        <v>4.4499999999999993</v>
      </c>
      <c r="S80" s="40">
        <f t="shared" si="7"/>
        <v>0.33999999999999986</v>
      </c>
      <c r="T80" s="40">
        <f t="shared" si="7"/>
        <v>-8.0000000000001847E-2</v>
      </c>
      <c r="U80" s="40">
        <f t="shared" si="7"/>
        <v>-0.59999999999999787</v>
      </c>
      <c r="V80" s="40">
        <f t="shared" si="7"/>
        <v>-15.080000000000002</v>
      </c>
      <c r="W80" s="40">
        <f t="shared" si="7"/>
        <v>-10.080000000000002</v>
      </c>
      <c r="X80" s="40">
        <f t="shared" si="7"/>
        <v>-1.2799999999999976</v>
      </c>
      <c r="Y80" s="40">
        <f t="shared" si="7"/>
        <v>-1.0799999999999983</v>
      </c>
      <c r="Z80" s="40">
        <f t="shared" si="7"/>
        <v>-7.9300000000000033</v>
      </c>
      <c r="AA80" s="40">
        <f t="shared" si="7"/>
        <v>10.93</v>
      </c>
      <c r="AB80" s="41">
        <f t="shared" si="7"/>
        <v>3.3800000000000026</v>
      </c>
    </row>
    <row r="81" spans="2:28" ht="17.25" thickTop="1" thickBot="1" x14ac:dyDescent="0.3">
      <c r="B81" s="42" t="str">
        <f t="shared" si="4"/>
        <v>08.12.2022</v>
      </c>
      <c r="C81" s="45">
        <f t="shared" si="5"/>
        <v>23.440000000000005</v>
      </c>
      <c r="D81" s="46">
        <f t="shared" si="6"/>
        <v>-181.01</v>
      </c>
      <c r="E81" s="51">
        <f t="shared" si="7"/>
        <v>-3.0800000000000018</v>
      </c>
      <c r="F81" s="40">
        <f t="shared" si="7"/>
        <v>-8.5</v>
      </c>
      <c r="G81" s="40">
        <f t="shared" si="7"/>
        <v>7.9999999999998295E-2</v>
      </c>
      <c r="H81" s="40">
        <f t="shared" si="7"/>
        <v>2.120000000000001</v>
      </c>
      <c r="I81" s="40">
        <f t="shared" si="7"/>
        <v>-3</v>
      </c>
      <c r="J81" s="40">
        <f t="shared" si="7"/>
        <v>-12.96</v>
      </c>
      <c r="K81" s="40">
        <f t="shared" si="7"/>
        <v>-13.61</v>
      </c>
      <c r="L81" s="40">
        <f t="shared" si="7"/>
        <v>0</v>
      </c>
      <c r="M81" s="40">
        <f t="shared" si="7"/>
        <v>-3.3599999999999994</v>
      </c>
      <c r="N81" s="40">
        <f t="shared" si="7"/>
        <v>-13.209999999999999</v>
      </c>
      <c r="O81" s="40">
        <f t="shared" si="7"/>
        <v>-13.629999999999999</v>
      </c>
      <c r="P81" s="40">
        <f t="shared" si="7"/>
        <v>-7.91</v>
      </c>
      <c r="Q81" s="40">
        <f t="shared" si="7"/>
        <v>12.990000000000002</v>
      </c>
      <c r="R81" s="40">
        <f t="shared" si="7"/>
        <v>-0.48000000000000043</v>
      </c>
      <c r="S81" s="40">
        <f t="shared" si="7"/>
        <v>-12.530000000000001</v>
      </c>
      <c r="T81" s="40">
        <f t="shared" si="7"/>
        <v>-16.259999999999998</v>
      </c>
      <c r="U81" s="40">
        <f t="shared" si="7"/>
        <v>-16.45</v>
      </c>
      <c r="V81" s="40">
        <f t="shared" si="7"/>
        <v>-15.850000000000001</v>
      </c>
      <c r="W81" s="40">
        <f t="shared" si="7"/>
        <v>-14.670000000000002</v>
      </c>
      <c r="X81" s="40">
        <f t="shared" si="7"/>
        <v>-1.8300000000000018</v>
      </c>
      <c r="Y81" s="40">
        <f t="shared" si="7"/>
        <v>-14.669999999999998</v>
      </c>
      <c r="Z81" s="40">
        <f t="shared" si="7"/>
        <v>-9.0100000000000016</v>
      </c>
      <c r="AA81" s="40">
        <f t="shared" si="7"/>
        <v>6.7900000000000027</v>
      </c>
      <c r="AB81" s="41">
        <f t="shared" si="7"/>
        <v>1.4600000000000009</v>
      </c>
    </row>
    <row r="82" spans="2:28" ht="17.25" thickTop="1" thickBot="1" x14ac:dyDescent="0.3">
      <c r="B82" s="42" t="str">
        <f t="shared" si="4"/>
        <v>09.12.2022</v>
      </c>
      <c r="C82" s="45">
        <f t="shared" si="5"/>
        <v>126.67999999999999</v>
      </c>
      <c r="D82" s="46">
        <f t="shared" si="6"/>
        <v>-33.96</v>
      </c>
      <c r="E82" s="51">
        <f t="shared" si="7"/>
        <v>3.8300000000000018</v>
      </c>
      <c r="F82" s="40">
        <f t="shared" si="7"/>
        <v>8.2999999999999972</v>
      </c>
      <c r="G82" s="40">
        <f t="shared" si="7"/>
        <v>2.8099999999999987</v>
      </c>
      <c r="H82" s="40">
        <f t="shared" si="7"/>
        <v>-3.120000000000001</v>
      </c>
      <c r="I82" s="40">
        <f t="shared" si="7"/>
        <v>-8.11</v>
      </c>
      <c r="J82" s="40">
        <f t="shared" si="7"/>
        <v>0.82999999999999829</v>
      </c>
      <c r="K82" s="40">
        <f t="shared" si="7"/>
        <v>12.159999999999997</v>
      </c>
      <c r="L82" s="40">
        <f t="shared" si="7"/>
        <v>0</v>
      </c>
      <c r="M82" s="40">
        <f t="shared" si="7"/>
        <v>0</v>
      </c>
      <c r="N82" s="40">
        <f t="shared" si="7"/>
        <v>1.7600000000000016</v>
      </c>
      <c r="O82" s="40">
        <f t="shared" si="7"/>
        <v>-7.8500000000000014</v>
      </c>
      <c r="P82" s="40">
        <f t="shared" si="7"/>
        <v>1.5</v>
      </c>
      <c r="Q82" s="40">
        <f t="shared" si="7"/>
        <v>0.91000000000000014</v>
      </c>
      <c r="R82" s="40">
        <f t="shared" si="7"/>
        <v>-10.95</v>
      </c>
      <c r="S82" s="40">
        <f t="shared" si="7"/>
        <v>0</v>
      </c>
      <c r="T82" s="40">
        <f t="shared" si="7"/>
        <v>8.0399999999999991</v>
      </c>
      <c r="U82" s="40">
        <f t="shared" si="7"/>
        <v>-3.9299999999999997</v>
      </c>
      <c r="V82" s="40">
        <f t="shared" si="7"/>
        <v>14.000000000000004</v>
      </c>
      <c r="W82" s="40">
        <f t="shared" si="7"/>
        <v>13.719999999999995</v>
      </c>
      <c r="X82" s="40">
        <f t="shared" si="7"/>
        <v>17.399999999999999</v>
      </c>
      <c r="Y82" s="40">
        <f t="shared" si="7"/>
        <v>10.119999999999997</v>
      </c>
      <c r="Z82" s="40">
        <f t="shared" si="7"/>
        <v>11.869999999999997</v>
      </c>
      <c r="AA82" s="40">
        <f t="shared" si="7"/>
        <v>8.5399999999999991</v>
      </c>
      <c r="AB82" s="41">
        <f t="shared" si="7"/>
        <v>10.89</v>
      </c>
    </row>
    <row r="83" spans="2:28" ht="17.25" thickTop="1" thickBot="1" x14ac:dyDescent="0.3">
      <c r="B83" s="42" t="str">
        <f t="shared" si="4"/>
        <v>10.12.2022</v>
      </c>
      <c r="C83" s="45">
        <f t="shared" si="5"/>
        <v>88.875</v>
      </c>
      <c r="D83" s="46">
        <f t="shared" si="6"/>
        <v>-19.655000000000005</v>
      </c>
      <c r="E83" s="51">
        <f t="shared" si="7"/>
        <v>14.880000000000003</v>
      </c>
      <c r="F83" s="40">
        <f t="shared" si="7"/>
        <v>8.57</v>
      </c>
      <c r="G83" s="40">
        <f t="shared" si="7"/>
        <v>10.71</v>
      </c>
      <c r="H83" s="40">
        <f t="shared" si="7"/>
        <v>0</v>
      </c>
      <c r="I83" s="40">
        <f t="shared" si="7"/>
        <v>0</v>
      </c>
      <c r="J83" s="40">
        <f t="shared" si="7"/>
        <v>0</v>
      </c>
      <c r="K83" s="40">
        <f t="shared" si="7"/>
        <v>-8.9899999999999984</v>
      </c>
      <c r="L83" s="40">
        <f t="shared" si="7"/>
        <v>0</v>
      </c>
      <c r="M83" s="40">
        <f t="shared" si="7"/>
        <v>0</v>
      </c>
      <c r="N83" s="40">
        <f t="shared" si="7"/>
        <v>1.8200000000000003</v>
      </c>
      <c r="O83" s="40">
        <f t="shared" si="7"/>
        <v>-2.1400000000000041</v>
      </c>
      <c r="P83" s="40">
        <f t="shared" si="7"/>
        <v>16.669999999999998</v>
      </c>
      <c r="Q83" s="40">
        <f t="shared" si="7"/>
        <v>4.5400000000000027</v>
      </c>
      <c r="R83" s="40">
        <f t="shared" si="7"/>
        <v>3.379999999999999</v>
      </c>
      <c r="S83" s="40">
        <f t="shared" si="7"/>
        <v>3.3299999999999983</v>
      </c>
      <c r="T83" s="40">
        <f t="shared" si="7"/>
        <v>13.014999999999997</v>
      </c>
      <c r="U83" s="40">
        <f t="shared" si="7"/>
        <v>5.3550000000000004</v>
      </c>
      <c r="V83" s="40">
        <f t="shared" si="7"/>
        <v>6.5350000000000001</v>
      </c>
      <c r="W83" s="40">
        <f t="shared" si="7"/>
        <v>-8.5250000000000021</v>
      </c>
      <c r="X83" s="40">
        <f t="shared" si="7"/>
        <v>7.0000000000000284E-2</v>
      </c>
      <c r="Y83" s="40">
        <f t="shared" si="7"/>
        <v>0</v>
      </c>
      <c r="Z83" s="40">
        <f t="shared" si="7"/>
        <v>0</v>
      </c>
      <c r="AA83" s="40">
        <f t="shared" si="7"/>
        <v>0</v>
      </c>
      <c r="AB83" s="41">
        <f t="shared" si="7"/>
        <v>0</v>
      </c>
    </row>
    <row r="84" spans="2:28" ht="17.25" thickTop="1" thickBot="1" x14ac:dyDescent="0.3">
      <c r="B84" s="42" t="str">
        <f t="shared" si="4"/>
        <v>11.12.2022</v>
      </c>
      <c r="C84" s="45">
        <f t="shared" si="5"/>
        <v>41.769999999999996</v>
      </c>
      <c r="D84" s="46">
        <f t="shared" si="6"/>
        <v>-133.6525</v>
      </c>
      <c r="E84" s="51">
        <f t="shared" si="7"/>
        <v>4.7774999999999999</v>
      </c>
      <c r="F84" s="40">
        <f t="shared" si="7"/>
        <v>-1.1999999999999993</v>
      </c>
      <c r="G84" s="40">
        <f t="shared" si="7"/>
        <v>0</v>
      </c>
      <c r="H84" s="40">
        <f t="shared" si="7"/>
        <v>0</v>
      </c>
      <c r="I84" s="40">
        <f t="shared" si="7"/>
        <v>0</v>
      </c>
      <c r="J84" s="40">
        <f t="shared" si="7"/>
        <v>0</v>
      </c>
      <c r="K84" s="40">
        <f t="shared" si="7"/>
        <v>0</v>
      </c>
      <c r="L84" s="40">
        <f t="shared" si="7"/>
        <v>0</v>
      </c>
      <c r="M84" s="40">
        <f t="shared" si="7"/>
        <v>0</v>
      </c>
      <c r="N84" s="40">
        <f t="shared" si="7"/>
        <v>-3</v>
      </c>
      <c r="O84" s="40">
        <f t="shared" si="7"/>
        <v>-17.189999999999998</v>
      </c>
      <c r="P84" s="40">
        <f t="shared" si="7"/>
        <v>14.695</v>
      </c>
      <c r="Q84" s="40">
        <f t="shared" si="7"/>
        <v>-15.0075</v>
      </c>
      <c r="R84" s="40">
        <f t="shared" si="7"/>
        <v>-10.465000000000002</v>
      </c>
      <c r="S84" s="40">
        <f t="shared" si="7"/>
        <v>-9.3925000000000001</v>
      </c>
      <c r="T84" s="40">
        <f t="shared" si="7"/>
        <v>-10.212500000000002</v>
      </c>
      <c r="U84" s="40">
        <f t="shared" si="7"/>
        <v>16.634999999999998</v>
      </c>
      <c r="V84" s="40">
        <f t="shared" si="7"/>
        <v>-13.440000000000001</v>
      </c>
      <c r="W84" s="40">
        <f t="shared" si="7"/>
        <v>5.6624999999999979</v>
      </c>
      <c r="X84" s="40">
        <f t="shared" si="7"/>
        <v>-14.455</v>
      </c>
      <c r="Y84" s="40">
        <f t="shared" si="7"/>
        <v>-14.5</v>
      </c>
      <c r="Z84" s="40">
        <f t="shared" si="7"/>
        <v>-6.4275000000000002</v>
      </c>
      <c r="AA84" s="40">
        <f t="shared" si="7"/>
        <v>-8.8074999999999974</v>
      </c>
      <c r="AB84" s="41">
        <f t="shared" si="7"/>
        <v>-9.5549999999999997</v>
      </c>
    </row>
    <row r="85" spans="2:28" ht="17.25" thickTop="1" thickBot="1" x14ac:dyDescent="0.3">
      <c r="B85" s="42" t="str">
        <f t="shared" si="4"/>
        <v>12.12.2022</v>
      </c>
      <c r="C85" s="45">
        <f t="shared" si="5"/>
        <v>50.03</v>
      </c>
      <c r="D85" s="46">
        <f t="shared" si="6"/>
        <v>-37.239999999999995</v>
      </c>
      <c r="E85" s="51">
        <f t="shared" si="7"/>
        <v>0</v>
      </c>
      <c r="F85" s="40">
        <f t="shared" si="7"/>
        <v>0</v>
      </c>
      <c r="G85" s="40">
        <f t="shared" si="7"/>
        <v>0</v>
      </c>
      <c r="H85" s="40">
        <f t="shared" si="7"/>
        <v>0</v>
      </c>
      <c r="I85" s="40">
        <f t="shared" si="7"/>
        <v>0</v>
      </c>
      <c r="J85" s="40">
        <f t="shared" si="7"/>
        <v>0</v>
      </c>
      <c r="K85" s="40">
        <f t="shared" si="7"/>
        <v>0</v>
      </c>
      <c r="L85" s="40">
        <f t="shared" si="7"/>
        <v>0</v>
      </c>
      <c r="M85" s="40">
        <f t="shared" si="7"/>
        <v>0</v>
      </c>
      <c r="N85" s="40">
        <f t="shared" si="7"/>
        <v>-3</v>
      </c>
      <c r="O85" s="40">
        <f t="shared" si="7"/>
        <v>0</v>
      </c>
      <c r="P85" s="40">
        <f t="shared" si="7"/>
        <v>0</v>
      </c>
      <c r="Q85" s="40">
        <f t="shared" si="7"/>
        <v>0</v>
      </c>
      <c r="R85" s="40">
        <f t="shared" si="7"/>
        <v>0</v>
      </c>
      <c r="S85" s="40">
        <f t="shared" si="7"/>
        <v>5.48</v>
      </c>
      <c r="T85" s="40">
        <f t="shared" ref="T85:AB85" si="8">T15+T50</f>
        <v>1.1199999999999992</v>
      </c>
      <c r="U85" s="40">
        <f t="shared" si="8"/>
        <v>-14.969999999999999</v>
      </c>
      <c r="V85" s="40">
        <f t="shared" si="8"/>
        <v>-3</v>
      </c>
      <c r="W85" s="40">
        <f t="shared" si="8"/>
        <v>4.0500000000000043</v>
      </c>
      <c r="X85" s="40">
        <f t="shared" si="8"/>
        <v>16.77</v>
      </c>
      <c r="Y85" s="40">
        <f t="shared" si="8"/>
        <v>15.280000000000001</v>
      </c>
      <c r="Z85" s="40">
        <f t="shared" si="8"/>
        <v>7.3299999999999983</v>
      </c>
      <c r="AA85" s="40">
        <f t="shared" si="8"/>
        <v>-7.0699999999999967</v>
      </c>
      <c r="AB85" s="41">
        <f t="shared" si="8"/>
        <v>-9.2000000000000028</v>
      </c>
    </row>
    <row r="86" spans="2:28" ht="17.25" thickTop="1" thickBot="1" x14ac:dyDescent="0.3">
      <c r="B86" s="42" t="str">
        <f t="shared" si="4"/>
        <v>13.12.2022</v>
      </c>
      <c r="C86" s="45">
        <f t="shared" si="5"/>
        <v>83.68</v>
      </c>
      <c r="D86" s="46">
        <f t="shared" si="6"/>
        <v>-81.13000000000001</v>
      </c>
      <c r="E86" s="51">
        <f t="shared" ref="E86:AB96" si="9">E16+E51</f>
        <v>14.469999999999999</v>
      </c>
      <c r="F86" s="40">
        <f t="shared" si="9"/>
        <v>2.9299999999999997</v>
      </c>
      <c r="G86" s="40">
        <f t="shared" si="9"/>
        <v>0</v>
      </c>
      <c r="H86" s="40">
        <f t="shared" si="9"/>
        <v>0</v>
      </c>
      <c r="I86" s="40">
        <f t="shared" si="9"/>
        <v>0</v>
      </c>
      <c r="J86" s="40">
        <f t="shared" si="9"/>
        <v>0</v>
      </c>
      <c r="K86" s="40">
        <f t="shared" si="9"/>
        <v>0</v>
      </c>
      <c r="L86" s="40">
        <f t="shared" si="9"/>
        <v>0</v>
      </c>
      <c r="M86" s="40">
        <f t="shared" si="9"/>
        <v>2.5399999999999991</v>
      </c>
      <c r="N86" s="40">
        <f t="shared" si="9"/>
        <v>7.6500000000000021</v>
      </c>
      <c r="O86" s="40">
        <f t="shared" si="9"/>
        <v>18.079999999999998</v>
      </c>
      <c r="P86" s="40">
        <f t="shared" si="9"/>
        <v>-4.0599999999999987</v>
      </c>
      <c r="Q86" s="40">
        <f t="shared" si="9"/>
        <v>6.0799999999999983</v>
      </c>
      <c r="R86" s="40">
        <f t="shared" si="9"/>
        <v>8.3100000000000023</v>
      </c>
      <c r="S86" s="40">
        <f t="shared" si="9"/>
        <v>15.45</v>
      </c>
      <c r="T86" s="40">
        <f t="shared" si="9"/>
        <v>-3.1400000000000006</v>
      </c>
      <c r="U86" s="40">
        <f t="shared" si="9"/>
        <v>-14.419999999999998</v>
      </c>
      <c r="V86" s="40">
        <f t="shared" si="9"/>
        <v>-10.440000000000001</v>
      </c>
      <c r="W86" s="40">
        <f t="shared" si="9"/>
        <v>-6.370000000000001</v>
      </c>
      <c r="X86" s="40">
        <f t="shared" si="9"/>
        <v>8.1700000000000017</v>
      </c>
      <c r="Y86" s="40">
        <f t="shared" si="9"/>
        <v>-6.3900000000000006</v>
      </c>
      <c r="Z86" s="40">
        <f t="shared" si="9"/>
        <v>-15.809999999999999</v>
      </c>
      <c r="AA86" s="40">
        <f t="shared" si="9"/>
        <v>-10.010000000000002</v>
      </c>
      <c r="AB86" s="41">
        <f t="shared" si="9"/>
        <v>-10.489999999999998</v>
      </c>
    </row>
    <row r="87" spans="2:28" ht="17.25" thickTop="1" thickBot="1" x14ac:dyDescent="0.3">
      <c r="B87" s="42" t="str">
        <f t="shared" si="4"/>
        <v>14.12.2022</v>
      </c>
      <c r="C87" s="45">
        <f t="shared" si="5"/>
        <v>145.63999999999999</v>
      </c>
      <c r="D87" s="46">
        <f t="shared" si="6"/>
        <v>-39.96</v>
      </c>
      <c r="E87" s="39">
        <f t="shared" si="9"/>
        <v>-1.3399999999999999</v>
      </c>
      <c r="F87" s="40">
        <f t="shared" si="9"/>
        <v>-7.09</v>
      </c>
      <c r="G87" s="40">
        <f t="shared" si="9"/>
        <v>0</v>
      </c>
      <c r="H87" s="40">
        <f t="shared" si="9"/>
        <v>0</v>
      </c>
      <c r="I87" s="40">
        <f t="shared" si="9"/>
        <v>0</v>
      </c>
      <c r="J87" s="40">
        <f t="shared" si="9"/>
        <v>0</v>
      </c>
      <c r="K87" s="40">
        <f t="shared" si="9"/>
        <v>0.85999999999999943</v>
      </c>
      <c r="L87" s="40">
        <f t="shared" si="9"/>
        <v>-3</v>
      </c>
      <c r="M87" s="40">
        <f t="shared" si="9"/>
        <v>-4.68</v>
      </c>
      <c r="N87" s="40">
        <f t="shared" si="9"/>
        <v>-10.18</v>
      </c>
      <c r="O87" s="40">
        <f t="shared" si="9"/>
        <v>7.4699999999999989</v>
      </c>
      <c r="P87" s="40">
        <f t="shared" si="9"/>
        <v>10.27</v>
      </c>
      <c r="Q87" s="40">
        <f t="shared" si="9"/>
        <v>17.819999999999997</v>
      </c>
      <c r="R87" s="40">
        <f t="shared" si="9"/>
        <v>9.34</v>
      </c>
      <c r="S87" s="40">
        <f t="shared" si="9"/>
        <v>2.7899999999999991</v>
      </c>
      <c r="T87" s="40">
        <f t="shared" si="9"/>
        <v>13.959999999999997</v>
      </c>
      <c r="U87" s="40">
        <f t="shared" si="9"/>
        <v>16.55</v>
      </c>
      <c r="V87" s="40">
        <f t="shared" si="9"/>
        <v>18.09</v>
      </c>
      <c r="W87" s="40">
        <f t="shared" si="9"/>
        <v>17.340000000000003</v>
      </c>
      <c r="X87" s="40">
        <f t="shared" si="9"/>
        <v>13.8</v>
      </c>
      <c r="Y87" s="40">
        <f t="shared" si="9"/>
        <v>2.0599999999999987</v>
      </c>
      <c r="Z87" s="40">
        <f t="shared" si="9"/>
        <v>2.5700000000000003</v>
      </c>
      <c r="AA87" s="40">
        <f t="shared" si="9"/>
        <v>12.719999999999999</v>
      </c>
      <c r="AB87" s="41">
        <f t="shared" si="9"/>
        <v>-13.670000000000002</v>
      </c>
    </row>
    <row r="88" spans="2:28" ht="17.25" thickTop="1" thickBot="1" x14ac:dyDescent="0.3">
      <c r="B88" s="42" t="str">
        <f t="shared" si="4"/>
        <v>15.12.2022</v>
      </c>
      <c r="C88" s="45">
        <f t="shared" si="5"/>
        <v>129.46999999999997</v>
      </c>
      <c r="D88" s="46">
        <f t="shared" si="6"/>
        <v>-54.05</v>
      </c>
      <c r="E88" s="51">
        <f t="shared" si="9"/>
        <v>17.309999999999999</v>
      </c>
      <c r="F88" s="40">
        <f t="shared" si="9"/>
        <v>0.89000000000000057</v>
      </c>
      <c r="G88" s="40">
        <f t="shared" si="9"/>
        <v>0</v>
      </c>
      <c r="H88" s="40">
        <f t="shared" si="9"/>
        <v>0</v>
      </c>
      <c r="I88" s="40">
        <f t="shared" si="9"/>
        <v>0</v>
      </c>
      <c r="J88" s="40">
        <f t="shared" si="9"/>
        <v>0</v>
      </c>
      <c r="K88" s="40">
        <f t="shared" si="9"/>
        <v>0</v>
      </c>
      <c r="L88" s="40">
        <f t="shared" si="9"/>
        <v>0</v>
      </c>
      <c r="M88" s="40">
        <f t="shared" si="9"/>
        <v>-1.3599999999999994</v>
      </c>
      <c r="N88" s="40">
        <f t="shared" si="9"/>
        <v>-6.9400000000000013</v>
      </c>
      <c r="O88" s="40">
        <f t="shared" si="9"/>
        <v>-1.3900000000000006</v>
      </c>
      <c r="P88" s="40">
        <f t="shared" si="9"/>
        <v>-12.780000000000001</v>
      </c>
      <c r="Q88" s="40">
        <f t="shared" si="9"/>
        <v>-12.529999999999998</v>
      </c>
      <c r="R88" s="40">
        <f t="shared" si="9"/>
        <v>-12.96</v>
      </c>
      <c r="S88" s="40">
        <f t="shared" si="9"/>
        <v>-5.84</v>
      </c>
      <c r="T88" s="40">
        <f t="shared" si="9"/>
        <v>-0.24999999999999822</v>
      </c>
      <c r="U88" s="40">
        <f t="shared" si="9"/>
        <v>12.950000000000003</v>
      </c>
      <c r="V88" s="40">
        <f t="shared" si="9"/>
        <v>7.7200000000000024</v>
      </c>
      <c r="W88" s="40">
        <f t="shared" si="9"/>
        <v>13.640000000000004</v>
      </c>
      <c r="X88" s="40">
        <f t="shared" si="9"/>
        <v>14.589999999999996</v>
      </c>
      <c r="Y88" s="40">
        <f t="shared" si="9"/>
        <v>18.940000000000005</v>
      </c>
      <c r="Z88" s="40">
        <f t="shared" si="9"/>
        <v>19.539999999999996</v>
      </c>
      <c r="AA88" s="40">
        <f t="shared" si="9"/>
        <v>7.5</v>
      </c>
      <c r="AB88" s="41">
        <f t="shared" si="9"/>
        <v>16.389999999999997</v>
      </c>
    </row>
    <row r="89" spans="2:28" ht="17.25" thickTop="1" thickBot="1" x14ac:dyDescent="0.3">
      <c r="B89" s="42" t="str">
        <f t="shared" si="4"/>
        <v>16.12.2022</v>
      </c>
      <c r="C89" s="45">
        <f t="shared" si="5"/>
        <v>48.65</v>
      </c>
      <c r="D89" s="46">
        <f t="shared" si="6"/>
        <v>-114.82000000000002</v>
      </c>
      <c r="E89" s="51">
        <f t="shared" si="9"/>
        <v>18.32</v>
      </c>
      <c r="F89" s="40">
        <f t="shared" si="9"/>
        <v>13.049999999999997</v>
      </c>
      <c r="G89" s="40">
        <f t="shared" si="9"/>
        <v>0</v>
      </c>
      <c r="H89" s="40">
        <f t="shared" si="9"/>
        <v>0</v>
      </c>
      <c r="I89" s="40">
        <f t="shared" si="9"/>
        <v>0</v>
      </c>
      <c r="J89" s="40">
        <f t="shared" si="9"/>
        <v>0</v>
      </c>
      <c r="K89" s="40">
        <f t="shared" si="9"/>
        <v>0</v>
      </c>
      <c r="L89" s="40">
        <f t="shared" si="9"/>
        <v>0</v>
      </c>
      <c r="M89" s="40">
        <f t="shared" si="9"/>
        <v>2.8900000000000006</v>
      </c>
      <c r="N89" s="40">
        <f t="shared" si="9"/>
        <v>4.3999999999999986</v>
      </c>
      <c r="O89" s="40">
        <f t="shared" si="9"/>
        <v>-8.73</v>
      </c>
      <c r="P89" s="40">
        <f t="shared" si="9"/>
        <v>-7.8599999999999994</v>
      </c>
      <c r="Q89" s="40">
        <f t="shared" si="9"/>
        <v>-9.4899999999999984</v>
      </c>
      <c r="R89" s="40">
        <f t="shared" si="9"/>
        <v>-4.7699999999999996</v>
      </c>
      <c r="S89" s="40">
        <f t="shared" si="9"/>
        <v>-9.3500000000000014</v>
      </c>
      <c r="T89" s="40">
        <f t="shared" si="9"/>
        <v>-7.6699999999999982</v>
      </c>
      <c r="U89" s="40">
        <f t="shared" si="9"/>
        <v>9.990000000000002</v>
      </c>
      <c r="V89" s="40">
        <f t="shared" si="9"/>
        <v>-9.4199999999999982</v>
      </c>
      <c r="W89" s="40">
        <f t="shared" si="9"/>
        <v>-12.839999999999998</v>
      </c>
      <c r="X89" s="40">
        <f t="shared" si="9"/>
        <v>-12.66</v>
      </c>
      <c r="Y89" s="40">
        <f t="shared" si="9"/>
        <v>-11.280000000000001</v>
      </c>
      <c r="Z89" s="40">
        <f t="shared" si="9"/>
        <v>-13.45</v>
      </c>
      <c r="AA89" s="40">
        <f t="shared" si="9"/>
        <v>-2.5599999999999987</v>
      </c>
      <c r="AB89" s="41">
        <f t="shared" si="9"/>
        <v>-4.740000000000002</v>
      </c>
    </row>
    <row r="90" spans="2:28" ht="17.25" thickTop="1" thickBot="1" x14ac:dyDescent="0.3">
      <c r="B90" s="42" t="str">
        <f t="shared" si="4"/>
        <v>17.12.2022</v>
      </c>
      <c r="C90" s="45">
        <f t="shared" si="5"/>
        <v>33.14</v>
      </c>
      <c r="D90" s="46">
        <f t="shared" si="6"/>
        <v>-28.400000000000002</v>
      </c>
      <c r="E90" s="51">
        <f t="shared" si="9"/>
        <v>6.7199999999999989</v>
      </c>
      <c r="F90" s="40">
        <f t="shared" si="9"/>
        <v>0</v>
      </c>
      <c r="G90" s="40">
        <f t="shared" si="9"/>
        <v>0</v>
      </c>
      <c r="H90" s="40">
        <f t="shared" si="9"/>
        <v>0</v>
      </c>
      <c r="I90" s="40">
        <f t="shared" si="9"/>
        <v>0</v>
      </c>
      <c r="J90" s="40">
        <f t="shared" si="9"/>
        <v>0</v>
      </c>
      <c r="K90" s="40">
        <f t="shared" si="9"/>
        <v>0</v>
      </c>
      <c r="L90" s="40">
        <f t="shared" si="9"/>
        <v>0</v>
      </c>
      <c r="M90" s="40">
        <f t="shared" si="9"/>
        <v>0</v>
      </c>
      <c r="N90" s="40">
        <f t="shared" si="9"/>
        <v>0</v>
      </c>
      <c r="O90" s="40">
        <f t="shared" si="9"/>
        <v>-0.77999999999999758</v>
      </c>
      <c r="P90" s="40">
        <f t="shared" si="9"/>
        <v>4.7800000000000011</v>
      </c>
      <c r="Q90" s="40">
        <f t="shared" si="9"/>
        <v>7.2399999999999984</v>
      </c>
      <c r="R90" s="40">
        <f t="shared" si="9"/>
        <v>-1.9499999999999993</v>
      </c>
      <c r="S90" s="40">
        <f t="shared" si="9"/>
        <v>-7.6</v>
      </c>
      <c r="T90" s="40">
        <f t="shared" si="9"/>
        <v>-7.2800000000000011</v>
      </c>
      <c r="U90" s="40">
        <f t="shared" si="9"/>
        <v>5.1000000000000014</v>
      </c>
      <c r="V90" s="40">
        <f t="shared" si="9"/>
        <v>-0.55000000000000071</v>
      </c>
      <c r="W90" s="40">
        <f t="shared" si="9"/>
        <v>3.4000000000000021</v>
      </c>
      <c r="X90" s="40">
        <f t="shared" si="9"/>
        <v>1.9400000000000013</v>
      </c>
      <c r="Y90" s="40">
        <f t="shared" si="9"/>
        <v>3.4800000000000004</v>
      </c>
      <c r="Z90" s="40">
        <f t="shared" si="9"/>
        <v>-4</v>
      </c>
      <c r="AA90" s="40">
        <f t="shared" si="9"/>
        <v>0.48000000000000043</v>
      </c>
      <c r="AB90" s="41">
        <f t="shared" si="9"/>
        <v>-6.240000000000002</v>
      </c>
    </row>
    <row r="91" spans="2:28" ht="17.25" thickTop="1" thickBot="1" x14ac:dyDescent="0.3">
      <c r="B91" s="42" t="str">
        <f t="shared" si="4"/>
        <v>18.12.2022</v>
      </c>
      <c r="C91" s="45">
        <f t="shared" si="5"/>
        <v>17.82</v>
      </c>
      <c r="D91" s="46">
        <f t="shared" si="6"/>
        <v>-79.839999999999975</v>
      </c>
      <c r="E91" s="51">
        <f t="shared" si="9"/>
        <v>0</v>
      </c>
      <c r="F91" s="40">
        <f t="shared" si="9"/>
        <v>0</v>
      </c>
      <c r="G91" s="40">
        <f t="shared" si="9"/>
        <v>0</v>
      </c>
      <c r="H91" s="40">
        <f t="shared" si="9"/>
        <v>0</v>
      </c>
      <c r="I91" s="40">
        <f t="shared" si="9"/>
        <v>0</v>
      </c>
      <c r="J91" s="40">
        <f t="shared" si="9"/>
        <v>0</v>
      </c>
      <c r="K91" s="40">
        <f t="shared" si="9"/>
        <v>0</v>
      </c>
      <c r="L91" s="40">
        <f t="shared" si="9"/>
        <v>0</v>
      </c>
      <c r="M91" s="40">
        <f t="shared" si="9"/>
        <v>0</v>
      </c>
      <c r="N91" s="40">
        <f t="shared" si="9"/>
        <v>11.059999999999999</v>
      </c>
      <c r="O91" s="40">
        <f t="shared" si="9"/>
        <v>-1.6000000000000014</v>
      </c>
      <c r="P91" s="40">
        <f t="shared" si="9"/>
        <v>-1.6600000000000001</v>
      </c>
      <c r="Q91" s="40">
        <f t="shared" si="9"/>
        <v>-8.1000000000000014</v>
      </c>
      <c r="R91" s="40">
        <f t="shared" si="9"/>
        <v>-3.2099999999999973</v>
      </c>
      <c r="S91" s="40">
        <f t="shared" si="9"/>
        <v>-12.509999999999998</v>
      </c>
      <c r="T91" s="40">
        <f t="shared" si="9"/>
        <v>2.1400000000000006</v>
      </c>
      <c r="U91" s="40">
        <f t="shared" si="9"/>
        <v>-16.07</v>
      </c>
      <c r="V91" s="40">
        <f t="shared" si="9"/>
        <v>-5.5399999999999991</v>
      </c>
      <c r="W91" s="40">
        <f t="shared" si="9"/>
        <v>-3.2399999999999984</v>
      </c>
      <c r="X91" s="40">
        <f t="shared" si="9"/>
        <v>-15.129999999999999</v>
      </c>
      <c r="Y91" s="40">
        <f t="shared" si="9"/>
        <v>4.620000000000001</v>
      </c>
      <c r="Z91" s="40">
        <f t="shared" si="9"/>
        <v>-0.24000000000000199</v>
      </c>
      <c r="AA91" s="40">
        <f t="shared" si="9"/>
        <v>-1.1899999999999977</v>
      </c>
      <c r="AB91" s="41">
        <f t="shared" si="9"/>
        <v>-11.350000000000001</v>
      </c>
    </row>
    <row r="92" spans="2:28" ht="17.25" thickTop="1" thickBot="1" x14ac:dyDescent="0.3">
      <c r="B92" s="42" t="str">
        <f t="shared" si="4"/>
        <v>19.12.2022</v>
      </c>
      <c r="C92" s="45">
        <f t="shared" si="5"/>
        <v>121.34</v>
      </c>
      <c r="D92" s="46">
        <f t="shared" si="6"/>
        <v>-39.92</v>
      </c>
      <c r="E92" s="51">
        <f t="shared" si="9"/>
        <v>6.870000000000001</v>
      </c>
      <c r="F92" s="40">
        <f t="shared" si="9"/>
        <v>-8.98</v>
      </c>
      <c r="G92" s="40">
        <f t="shared" si="9"/>
        <v>0</v>
      </c>
      <c r="H92" s="40">
        <f t="shared" si="9"/>
        <v>0</v>
      </c>
      <c r="I92" s="40">
        <f t="shared" si="9"/>
        <v>0</v>
      </c>
      <c r="J92" s="40">
        <f t="shared" si="9"/>
        <v>0</v>
      </c>
      <c r="K92" s="40">
        <f t="shared" si="9"/>
        <v>0</v>
      </c>
      <c r="L92" s="40">
        <f t="shared" si="9"/>
        <v>0</v>
      </c>
      <c r="M92" s="40">
        <f t="shared" si="9"/>
        <v>0</v>
      </c>
      <c r="N92" s="40">
        <f t="shared" si="9"/>
        <v>5.9499999999999993</v>
      </c>
      <c r="O92" s="40">
        <f t="shared" si="9"/>
        <v>-6.32</v>
      </c>
      <c r="P92" s="40">
        <f t="shared" si="9"/>
        <v>6.75</v>
      </c>
      <c r="Q92" s="40">
        <f t="shared" si="9"/>
        <v>-5.7899999999999991</v>
      </c>
      <c r="R92" s="40">
        <f t="shared" si="9"/>
        <v>6.77</v>
      </c>
      <c r="S92" s="40">
        <f t="shared" si="9"/>
        <v>6.93</v>
      </c>
      <c r="T92" s="40">
        <f t="shared" si="9"/>
        <v>11.630000000000003</v>
      </c>
      <c r="U92" s="40">
        <f t="shared" si="9"/>
        <v>14.120000000000001</v>
      </c>
      <c r="V92" s="40">
        <f t="shared" si="9"/>
        <v>14.61</v>
      </c>
      <c r="W92" s="40">
        <f t="shared" si="9"/>
        <v>17.329999999999998</v>
      </c>
      <c r="X92" s="40">
        <f t="shared" si="9"/>
        <v>-3.59</v>
      </c>
      <c r="Y92" s="40">
        <f t="shared" si="9"/>
        <v>15.560000000000002</v>
      </c>
      <c r="Z92" s="40">
        <f t="shared" si="9"/>
        <v>-15.240000000000002</v>
      </c>
      <c r="AA92" s="40">
        <f t="shared" si="9"/>
        <v>11.82</v>
      </c>
      <c r="AB92" s="41">
        <f t="shared" si="9"/>
        <v>3</v>
      </c>
    </row>
    <row r="93" spans="2:28" ht="17.25" thickTop="1" thickBot="1" x14ac:dyDescent="0.3">
      <c r="B93" s="42" t="str">
        <f t="shared" si="4"/>
        <v>20.12.2022</v>
      </c>
      <c r="C93" s="45">
        <f t="shared" si="5"/>
        <v>149.42000000000002</v>
      </c>
      <c r="D93" s="46">
        <f t="shared" si="6"/>
        <v>-45.28</v>
      </c>
      <c r="E93" s="51">
        <f t="shared" si="9"/>
        <v>-6.16</v>
      </c>
      <c r="F93" s="40">
        <f t="shared" si="9"/>
        <v>17.200000000000003</v>
      </c>
      <c r="G93" s="40">
        <f t="shared" si="9"/>
        <v>2.1700000000000017</v>
      </c>
      <c r="H93" s="40">
        <f t="shared" si="9"/>
        <v>0</v>
      </c>
      <c r="I93" s="40">
        <f t="shared" si="9"/>
        <v>0</v>
      </c>
      <c r="J93" s="40">
        <f t="shared" si="9"/>
        <v>5.0000000000000711E-2</v>
      </c>
      <c r="K93" s="40">
        <f t="shared" si="9"/>
        <v>-1.0999999999999996</v>
      </c>
      <c r="L93" s="40">
        <f t="shared" si="9"/>
        <v>-11.069999999999997</v>
      </c>
      <c r="M93" s="40">
        <f t="shared" si="9"/>
        <v>13</v>
      </c>
      <c r="N93" s="40">
        <f t="shared" si="9"/>
        <v>15.649999999999999</v>
      </c>
      <c r="O93" s="40">
        <f t="shared" si="9"/>
        <v>13.340000000000003</v>
      </c>
      <c r="P93" s="40">
        <f t="shared" si="9"/>
        <v>8.1699999999999982</v>
      </c>
      <c r="Q93" s="40">
        <f t="shared" si="9"/>
        <v>3.7399999999999984</v>
      </c>
      <c r="R93" s="40">
        <f t="shared" si="9"/>
        <v>-15.429999999999998</v>
      </c>
      <c r="S93" s="40">
        <f t="shared" si="9"/>
        <v>-8.4599999999999991</v>
      </c>
      <c r="T93" s="40">
        <f t="shared" si="9"/>
        <v>-2.1899999999999977</v>
      </c>
      <c r="U93" s="40">
        <f t="shared" si="9"/>
        <v>9.4599999999999973</v>
      </c>
      <c r="V93" s="40">
        <f t="shared" si="9"/>
        <v>18.57</v>
      </c>
      <c r="W93" s="40">
        <f t="shared" si="9"/>
        <v>-0.87000000000000099</v>
      </c>
      <c r="X93" s="40">
        <f t="shared" si="9"/>
        <v>5.9399999999999942</v>
      </c>
      <c r="Y93" s="40">
        <f t="shared" si="9"/>
        <v>19.27</v>
      </c>
      <c r="Z93" s="40">
        <f t="shared" si="9"/>
        <v>14.600000000000005</v>
      </c>
      <c r="AA93" s="40">
        <f t="shared" si="9"/>
        <v>3.1499999999999986</v>
      </c>
      <c r="AB93" s="41">
        <f t="shared" si="9"/>
        <v>5.1099999999999994</v>
      </c>
    </row>
    <row r="94" spans="2:28" ht="17.25" thickTop="1" thickBot="1" x14ac:dyDescent="0.3">
      <c r="B94" s="42" t="str">
        <f t="shared" si="4"/>
        <v>21.12.2022</v>
      </c>
      <c r="C94" s="45">
        <f t="shared" si="5"/>
        <v>239.50999999999996</v>
      </c>
      <c r="D94" s="46">
        <f t="shared" si="6"/>
        <v>-44.259999999999991</v>
      </c>
      <c r="E94" s="51">
        <f t="shared" si="9"/>
        <v>14.129999999999999</v>
      </c>
      <c r="F94" s="40">
        <f t="shared" si="9"/>
        <v>1</v>
      </c>
      <c r="G94" s="40">
        <f t="shared" si="9"/>
        <v>-10.8</v>
      </c>
      <c r="H94" s="40">
        <f t="shared" si="9"/>
        <v>12.729999999999997</v>
      </c>
      <c r="I94" s="40">
        <f t="shared" si="9"/>
        <v>13.079999999999998</v>
      </c>
      <c r="J94" s="40">
        <f t="shared" si="9"/>
        <v>15.979999999999997</v>
      </c>
      <c r="K94" s="40">
        <f t="shared" si="9"/>
        <v>17.239999999999998</v>
      </c>
      <c r="L94" s="40">
        <f t="shared" si="9"/>
        <v>16.130000000000003</v>
      </c>
      <c r="M94" s="40">
        <f t="shared" si="9"/>
        <v>17.72</v>
      </c>
      <c r="N94" s="40">
        <f t="shared" si="9"/>
        <v>-12.1</v>
      </c>
      <c r="O94" s="40">
        <f t="shared" si="9"/>
        <v>13.8</v>
      </c>
      <c r="P94" s="40">
        <f t="shared" si="9"/>
        <v>15.469999999999999</v>
      </c>
      <c r="Q94" s="40">
        <f t="shared" si="9"/>
        <v>8.1599999999999966</v>
      </c>
      <c r="R94" s="40">
        <f t="shared" si="9"/>
        <v>3.4599999999999973</v>
      </c>
      <c r="S94" s="40">
        <f t="shared" si="9"/>
        <v>-4.1099999999999994</v>
      </c>
      <c r="T94" s="40">
        <f t="shared" si="9"/>
        <v>12.39</v>
      </c>
      <c r="U94" s="40">
        <f t="shared" si="9"/>
        <v>8.84</v>
      </c>
      <c r="V94" s="40">
        <f t="shared" si="9"/>
        <v>-8.5300000000000011</v>
      </c>
      <c r="W94" s="40">
        <f t="shared" si="9"/>
        <v>-2.84</v>
      </c>
      <c r="X94" s="40">
        <f t="shared" si="9"/>
        <v>17.369999999999997</v>
      </c>
      <c r="Y94" s="40">
        <f t="shared" si="9"/>
        <v>18.909999999999997</v>
      </c>
      <c r="Z94" s="40">
        <f t="shared" si="9"/>
        <v>18.679999999999996</v>
      </c>
      <c r="AA94" s="40">
        <f t="shared" si="9"/>
        <v>14.419999999999998</v>
      </c>
      <c r="AB94" s="41">
        <f t="shared" si="9"/>
        <v>-5.879999999999999</v>
      </c>
    </row>
    <row r="95" spans="2:28" ht="17.25" thickTop="1" thickBot="1" x14ac:dyDescent="0.3">
      <c r="B95" s="42" t="str">
        <f t="shared" si="4"/>
        <v>22.12.2022</v>
      </c>
      <c r="C95" s="45">
        <f t="shared" si="5"/>
        <v>257.31</v>
      </c>
      <c r="D95" s="46">
        <f t="shared" si="6"/>
        <v>-21.909999999999997</v>
      </c>
      <c r="E95" s="51">
        <f t="shared" si="9"/>
        <v>8.8999999999999986</v>
      </c>
      <c r="F95" s="40">
        <f t="shared" si="9"/>
        <v>-10.55</v>
      </c>
      <c r="G95" s="40">
        <f t="shared" si="9"/>
        <v>3.4499999999999993</v>
      </c>
      <c r="H95" s="40">
        <f t="shared" si="9"/>
        <v>6.370000000000001</v>
      </c>
      <c r="I95" s="40">
        <f t="shared" si="9"/>
        <v>13.16</v>
      </c>
      <c r="J95" s="40">
        <f t="shared" si="9"/>
        <v>10.370000000000001</v>
      </c>
      <c r="K95" s="40">
        <f t="shared" si="9"/>
        <v>14.21</v>
      </c>
      <c r="L95" s="40">
        <f t="shared" si="9"/>
        <v>-11.359999999999998</v>
      </c>
      <c r="M95" s="40">
        <f t="shared" si="9"/>
        <v>9.25</v>
      </c>
      <c r="N95" s="40">
        <f t="shared" si="9"/>
        <v>8.1200000000000028</v>
      </c>
      <c r="O95" s="40">
        <f t="shared" si="9"/>
        <v>14.34</v>
      </c>
      <c r="P95" s="40">
        <f t="shared" si="9"/>
        <v>10.560000000000002</v>
      </c>
      <c r="Q95" s="40">
        <f t="shared" si="9"/>
        <v>11.060000000000002</v>
      </c>
      <c r="R95" s="40">
        <f t="shared" si="9"/>
        <v>2.8299999999999983</v>
      </c>
      <c r="S95" s="40">
        <f t="shared" si="9"/>
        <v>17.939999999999998</v>
      </c>
      <c r="T95" s="40">
        <f t="shared" si="9"/>
        <v>16.849999999999998</v>
      </c>
      <c r="U95" s="40">
        <f t="shared" si="9"/>
        <v>15.689999999999998</v>
      </c>
      <c r="V95" s="40">
        <f t="shared" si="9"/>
        <v>13.799999999999999</v>
      </c>
      <c r="W95" s="40">
        <f t="shared" si="9"/>
        <v>9.1599999999999966</v>
      </c>
      <c r="X95" s="40">
        <f t="shared" si="9"/>
        <v>13.549999999999997</v>
      </c>
      <c r="Y95" s="40">
        <f t="shared" si="9"/>
        <v>11.350000000000001</v>
      </c>
      <c r="Z95" s="40">
        <f t="shared" si="9"/>
        <v>14.370000000000001</v>
      </c>
      <c r="AA95" s="40">
        <f t="shared" si="9"/>
        <v>15.010000000000002</v>
      </c>
      <c r="AB95" s="41">
        <f t="shared" si="9"/>
        <v>16.970000000000002</v>
      </c>
    </row>
    <row r="96" spans="2:28" ht="17.25" thickTop="1" thickBot="1" x14ac:dyDescent="0.3">
      <c r="B96" s="42" t="str">
        <f t="shared" si="4"/>
        <v>23.12.2022</v>
      </c>
      <c r="C96" s="45">
        <f t="shared" si="5"/>
        <v>196.64000000000001</v>
      </c>
      <c r="D96" s="46">
        <f t="shared" si="6"/>
        <v>-39.950000000000003</v>
      </c>
      <c r="E96" s="51">
        <f t="shared" si="9"/>
        <v>0.93999999999999773</v>
      </c>
      <c r="F96" s="40">
        <f t="shared" si="9"/>
        <v>-3.84</v>
      </c>
      <c r="G96" s="40">
        <f t="shared" si="9"/>
        <v>4.4200000000000017</v>
      </c>
      <c r="H96" s="40">
        <f t="shared" si="9"/>
        <v>14.290000000000003</v>
      </c>
      <c r="I96" s="40">
        <f t="shared" si="9"/>
        <v>13.939999999999998</v>
      </c>
      <c r="J96" s="40">
        <f t="shared" si="9"/>
        <v>17.010000000000002</v>
      </c>
      <c r="K96" s="40">
        <f t="shared" si="9"/>
        <v>18.129999999999995</v>
      </c>
      <c r="L96" s="40">
        <f t="shared" si="9"/>
        <v>19.5</v>
      </c>
      <c r="M96" s="40">
        <f t="shared" si="9"/>
        <v>17.990000000000002</v>
      </c>
      <c r="N96" s="40">
        <f t="shared" si="9"/>
        <v>4.5100000000000051</v>
      </c>
      <c r="O96" s="40">
        <f t="shared" si="9"/>
        <v>16.949999999999996</v>
      </c>
      <c r="P96" s="40">
        <f t="shared" si="9"/>
        <v>12.639999999999997</v>
      </c>
      <c r="Q96" s="40">
        <f t="shared" si="9"/>
        <v>3.0500000000000007</v>
      </c>
      <c r="R96" s="40">
        <f t="shared" si="9"/>
        <v>6.0499999999999972</v>
      </c>
      <c r="S96" s="40">
        <f t="shared" si="9"/>
        <v>-15.549999999999999</v>
      </c>
      <c r="T96" s="40">
        <f t="shared" ref="T96:AB96" si="10">T26+T61</f>
        <v>-2.6000000000000014</v>
      </c>
      <c r="U96" s="40">
        <f t="shared" si="10"/>
        <v>7.8399999999999963</v>
      </c>
      <c r="V96" s="40">
        <f t="shared" si="10"/>
        <v>15.990000000000002</v>
      </c>
      <c r="W96" s="40">
        <f t="shared" si="10"/>
        <v>1.7899999999999991</v>
      </c>
      <c r="X96" s="40">
        <f t="shared" si="10"/>
        <v>-10.600000000000001</v>
      </c>
      <c r="Y96" s="40">
        <f t="shared" si="10"/>
        <v>6.8899999999999988</v>
      </c>
      <c r="Z96" s="40">
        <f t="shared" si="10"/>
        <v>2.5</v>
      </c>
      <c r="AA96" s="40">
        <f t="shared" si="10"/>
        <v>12.21</v>
      </c>
      <c r="AB96" s="41">
        <f t="shared" si="10"/>
        <v>-7.360000000000003</v>
      </c>
    </row>
    <row r="97" spans="2:28" ht="17.25" thickTop="1" thickBot="1" x14ac:dyDescent="0.3">
      <c r="B97" s="42" t="str">
        <f t="shared" si="4"/>
        <v>24.12.2022</v>
      </c>
      <c r="C97" s="45">
        <f t="shared" si="5"/>
        <v>87.07</v>
      </c>
      <c r="D97" s="46">
        <f t="shared" si="6"/>
        <v>-59.33</v>
      </c>
      <c r="E97" s="51">
        <f t="shared" ref="E97:AB104" si="11">E27+E62</f>
        <v>-5.07</v>
      </c>
      <c r="F97" s="40">
        <f t="shared" si="11"/>
        <v>16.210000000000004</v>
      </c>
      <c r="G97" s="40">
        <f t="shared" si="11"/>
        <v>0</v>
      </c>
      <c r="H97" s="40">
        <f t="shared" si="11"/>
        <v>0</v>
      </c>
      <c r="I97" s="40">
        <f t="shared" si="11"/>
        <v>0</v>
      </c>
      <c r="J97" s="40">
        <f t="shared" si="11"/>
        <v>0</v>
      </c>
      <c r="K97" s="40">
        <f t="shared" si="11"/>
        <v>0</v>
      </c>
      <c r="L97" s="40">
        <f t="shared" si="11"/>
        <v>0</v>
      </c>
      <c r="M97" s="40">
        <f t="shared" si="11"/>
        <v>0</v>
      </c>
      <c r="N97" s="40">
        <f t="shared" si="11"/>
        <v>9.0799999999999983</v>
      </c>
      <c r="O97" s="40">
        <f t="shared" si="11"/>
        <v>4.32</v>
      </c>
      <c r="P97" s="40">
        <f t="shared" si="11"/>
        <v>-4.4800000000000004</v>
      </c>
      <c r="Q97" s="40">
        <f t="shared" si="11"/>
        <v>-4.0500000000000007</v>
      </c>
      <c r="R97" s="40">
        <f t="shared" si="11"/>
        <v>-6.1500000000000021</v>
      </c>
      <c r="S97" s="40">
        <f t="shared" si="11"/>
        <v>18.799999999999997</v>
      </c>
      <c r="T97" s="40">
        <f t="shared" si="11"/>
        <v>8.6999999999999957</v>
      </c>
      <c r="U97" s="40">
        <f t="shared" si="11"/>
        <v>14.05</v>
      </c>
      <c r="V97" s="40">
        <f t="shared" si="11"/>
        <v>11.260000000000002</v>
      </c>
      <c r="W97" s="40">
        <f t="shared" si="11"/>
        <v>-1.8199999999999985</v>
      </c>
      <c r="X97" s="40">
        <f t="shared" si="11"/>
        <v>-10.559999999999999</v>
      </c>
      <c r="Y97" s="40">
        <f t="shared" si="11"/>
        <v>-5.6099999999999994</v>
      </c>
      <c r="Z97" s="40">
        <f t="shared" si="11"/>
        <v>-11.7</v>
      </c>
      <c r="AA97" s="40">
        <f t="shared" si="11"/>
        <v>4.6499999999999986</v>
      </c>
      <c r="AB97" s="41">
        <f t="shared" si="11"/>
        <v>-9.89</v>
      </c>
    </row>
    <row r="98" spans="2:28" ht="17.25" thickTop="1" thickBot="1" x14ac:dyDescent="0.3">
      <c r="B98" s="42" t="str">
        <f t="shared" si="4"/>
        <v>25.12.2022</v>
      </c>
      <c r="C98" s="45">
        <f t="shared" si="5"/>
        <v>182.4</v>
      </c>
      <c r="D98" s="46">
        <f t="shared" si="6"/>
        <v>-66.31</v>
      </c>
      <c r="E98" s="51">
        <f t="shared" si="11"/>
        <v>-8.3499999999999979</v>
      </c>
      <c r="F98" s="40">
        <f t="shared" si="11"/>
        <v>14.039999999999996</v>
      </c>
      <c r="G98" s="40">
        <f t="shared" si="11"/>
        <v>0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0</v>
      </c>
      <c r="L98" s="40">
        <f t="shared" si="11"/>
        <v>-0.30000000000000071</v>
      </c>
      <c r="M98" s="40">
        <f t="shared" si="11"/>
        <v>-12</v>
      </c>
      <c r="N98" s="40">
        <f t="shared" si="11"/>
        <v>9.5700000000000038</v>
      </c>
      <c r="O98" s="40">
        <f t="shared" si="11"/>
        <v>18.89</v>
      </c>
      <c r="P98" s="40">
        <f t="shared" si="11"/>
        <v>-12.18</v>
      </c>
      <c r="Q98" s="40">
        <f t="shared" si="11"/>
        <v>-12.73</v>
      </c>
      <c r="R98" s="40">
        <f t="shared" si="11"/>
        <v>-0.82999999999999829</v>
      </c>
      <c r="S98" s="40">
        <f t="shared" si="11"/>
        <v>-12.050000000000002</v>
      </c>
      <c r="T98" s="40">
        <f t="shared" si="11"/>
        <v>15.95</v>
      </c>
      <c r="U98" s="40">
        <f t="shared" si="11"/>
        <v>18.070000000000004</v>
      </c>
      <c r="V98" s="40">
        <f t="shared" si="11"/>
        <v>17.59</v>
      </c>
      <c r="W98" s="40">
        <f t="shared" si="11"/>
        <v>19.240000000000002</v>
      </c>
      <c r="X98" s="40">
        <f t="shared" si="11"/>
        <v>15.699999999999996</v>
      </c>
      <c r="Y98" s="40">
        <f t="shared" si="11"/>
        <v>19.749999999999996</v>
      </c>
      <c r="Z98" s="40">
        <f t="shared" si="11"/>
        <v>15.629999999999999</v>
      </c>
      <c r="AA98" s="40">
        <f t="shared" si="11"/>
        <v>17.970000000000002</v>
      </c>
      <c r="AB98" s="41">
        <f t="shared" si="11"/>
        <v>-7.870000000000001</v>
      </c>
    </row>
    <row r="99" spans="2:28" ht="17.25" thickTop="1" thickBot="1" x14ac:dyDescent="0.3">
      <c r="B99" s="42" t="str">
        <f t="shared" si="4"/>
        <v>26.12.2022</v>
      </c>
      <c r="C99" s="45">
        <f t="shared" si="5"/>
        <v>237.94</v>
      </c>
      <c r="D99" s="46">
        <f t="shared" si="6"/>
        <v>-41.11</v>
      </c>
      <c r="E99" s="51">
        <f t="shared" si="11"/>
        <v>19.359999999999996</v>
      </c>
      <c r="F99" s="40">
        <f t="shared" si="11"/>
        <v>10.439999999999998</v>
      </c>
      <c r="G99" s="40">
        <f t="shared" si="11"/>
        <v>15.089999999999996</v>
      </c>
      <c r="H99" s="40">
        <f t="shared" si="11"/>
        <v>13.270000000000003</v>
      </c>
      <c r="I99" s="40">
        <f t="shared" si="11"/>
        <v>10.399999999999999</v>
      </c>
      <c r="J99" s="40">
        <f t="shared" si="11"/>
        <v>19.16</v>
      </c>
      <c r="K99" s="40">
        <f t="shared" si="11"/>
        <v>17.259999999999998</v>
      </c>
      <c r="L99" s="40">
        <f t="shared" si="11"/>
        <v>16.939999999999998</v>
      </c>
      <c r="M99" s="40">
        <f t="shared" si="11"/>
        <v>18.960000000000004</v>
      </c>
      <c r="N99" s="40">
        <f t="shared" si="11"/>
        <v>-0.46999999999999886</v>
      </c>
      <c r="O99" s="40">
        <f t="shared" si="11"/>
        <v>-4.32</v>
      </c>
      <c r="P99" s="40">
        <f t="shared" si="11"/>
        <v>-12.780000000000001</v>
      </c>
      <c r="Q99" s="40">
        <f t="shared" si="11"/>
        <v>-0.68999999999999773</v>
      </c>
      <c r="R99" s="40">
        <f t="shared" si="11"/>
        <v>-7.16</v>
      </c>
      <c r="S99" s="40">
        <f t="shared" si="11"/>
        <v>-5.68</v>
      </c>
      <c r="T99" s="40">
        <f t="shared" si="11"/>
        <v>-0.74000000000000199</v>
      </c>
      <c r="U99" s="40">
        <f t="shared" si="11"/>
        <v>-1.9299999999999997</v>
      </c>
      <c r="V99" s="40">
        <f t="shared" si="11"/>
        <v>18.559999999999995</v>
      </c>
      <c r="W99" s="40">
        <f t="shared" si="11"/>
        <v>19.760000000000005</v>
      </c>
      <c r="X99" s="40">
        <f t="shared" si="11"/>
        <v>19.21</v>
      </c>
      <c r="Y99" s="40">
        <f t="shared" si="11"/>
        <v>-7.34</v>
      </c>
      <c r="Z99" s="40">
        <f t="shared" si="11"/>
        <v>11.779999999999998</v>
      </c>
      <c r="AA99" s="40">
        <f t="shared" si="11"/>
        <v>9.1799999999999962</v>
      </c>
      <c r="AB99" s="41">
        <f t="shared" si="11"/>
        <v>18.57</v>
      </c>
    </row>
    <row r="100" spans="2:28" ht="17.25" thickTop="1" thickBot="1" x14ac:dyDescent="0.3">
      <c r="B100" s="42" t="str">
        <f t="shared" si="4"/>
        <v>27.12.2022</v>
      </c>
      <c r="C100" s="45">
        <f t="shared" si="5"/>
        <v>376.37000000000006</v>
      </c>
      <c r="D100" s="46">
        <f t="shared" si="6"/>
        <v>-3</v>
      </c>
      <c r="E100" s="51">
        <f t="shared" si="11"/>
        <v>19.320000000000004</v>
      </c>
      <c r="F100" s="40">
        <f t="shared" si="11"/>
        <v>19.22</v>
      </c>
      <c r="G100" s="40">
        <f t="shared" si="11"/>
        <v>18.740000000000002</v>
      </c>
      <c r="H100" s="40">
        <f t="shared" si="11"/>
        <v>19.739999999999995</v>
      </c>
      <c r="I100" s="40">
        <f t="shared" si="11"/>
        <v>19.8</v>
      </c>
      <c r="J100" s="40">
        <f t="shared" si="11"/>
        <v>15.869999999999997</v>
      </c>
      <c r="K100" s="40">
        <f t="shared" si="11"/>
        <v>18</v>
      </c>
      <c r="L100" s="40">
        <f t="shared" si="11"/>
        <v>18.919999999999998</v>
      </c>
      <c r="M100" s="40">
        <f t="shared" si="11"/>
        <v>18.829999999999995</v>
      </c>
      <c r="N100" s="40">
        <f t="shared" si="11"/>
        <v>19.029999999999998</v>
      </c>
      <c r="O100" s="40">
        <f t="shared" si="11"/>
        <v>19.030000000000005</v>
      </c>
      <c r="P100" s="40">
        <f t="shared" si="11"/>
        <v>7.66</v>
      </c>
      <c r="Q100" s="40">
        <f t="shared" si="11"/>
        <v>-3</v>
      </c>
      <c r="R100" s="40">
        <f t="shared" si="11"/>
        <v>14.920000000000002</v>
      </c>
      <c r="S100" s="40">
        <f t="shared" si="11"/>
        <v>18.900000000000002</v>
      </c>
      <c r="T100" s="40">
        <f t="shared" si="11"/>
        <v>9.4099999999999966</v>
      </c>
      <c r="U100" s="40">
        <f t="shared" si="11"/>
        <v>13.61</v>
      </c>
      <c r="V100" s="40">
        <f t="shared" si="11"/>
        <v>18.61</v>
      </c>
      <c r="W100" s="40">
        <f t="shared" si="11"/>
        <v>18.310000000000002</v>
      </c>
      <c r="X100" s="40">
        <f t="shared" si="11"/>
        <v>18.920000000000002</v>
      </c>
      <c r="Y100" s="40">
        <f t="shared" si="11"/>
        <v>18.27</v>
      </c>
      <c r="Z100" s="40">
        <f t="shared" si="11"/>
        <v>0.16999999999999815</v>
      </c>
      <c r="AA100" s="40">
        <f t="shared" si="11"/>
        <v>15.290000000000003</v>
      </c>
      <c r="AB100" s="41">
        <f t="shared" si="11"/>
        <v>15.8</v>
      </c>
    </row>
    <row r="101" spans="2:28" ht="17.25" thickTop="1" thickBot="1" x14ac:dyDescent="0.3">
      <c r="B101" s="42" t="str">
        <f t="shared" si="4"/>
        <v>28.12.2022</v>
      </c>
      <c r="C101" s="45">
        <f t="shared" si="5"/>
        <v>191.79999999999998</v>
      </c>
      <c r="D101" s="46">
        <f t="shared" si="6"/>
        <v>-80.62</v>
      </c>
      <c r="E101" s="51">
        <f t="shared" si="11"/>
        <v>16.29</v>
      </c>
      <c r="F101" s="40">
        <f t="shared" si="11"/>
        <v>-3.100000000000005</v>
      </c>
      <c r="G101" s="40">
        <f t="shared" si="11"/>
        <v>-9.8499999999999979</v>
      </c>
      <c r="H101" s="40">
        <f t="shared" si="11"/>
        <v>-12.43</v>
      </c>
      <c r="I101" s="40">
        <f t="shared" si="11"/>
        <v>-7.16</v>
      </c>
      <c r="J101" s="40">
        <f t="shared" si="11"/>
        <v>15.170000000000002</v>
      </c>
      <c r="K101" s="40">
        <f t="shared" si="11"/>
        <v>15.450000000000003</v>
      </c>
      <c r="L101" s="40">
        <f t="shared" si="11"/>
        <v>-9.3499999999999979</v>
      </c>
      <c r="M101" s="40">
        <f t="shared" si="11"/>
        <v>7.23</v>
      </c>
      <c r="N101" s="40">
        <f t="shared" si="11"/>
        <v>13.399999999999995</v>
      </c>
      <c r="O101" s="40">
        <f t="shared" si="11"/>
        <v>18.880000000000003</v>
      </c>
      <c r="P101" s="40">
        <f t="shared" si="11"/>
        <v>17.53</v>
      </c>
      <c r="Q101" s="40">
        <f t="shared" si="11"/>
        <v>17.43</v>
      </c>
      <c r="R101" s="40">
        <f t="shared" si="11"/>
        <v>7.870000000000001</v>
      </c>
      <c r="S101" s="40">
        <f t="shared" si="11"/>
        <v>16.93</v>
      </c>
      <c r="T101" s="40">
        <f t="shared" si="11"/>
        <v>8.6500000000000021</v>
      </c>
      <c r="U101" s="40">
        <f t="shared" si="11"/>
        <v>10.350000000000001</v>
      </c>
      <c r="V101" s="40">
        <f t="shared" si="11"/>
        <v>11.630000000000003</v>
      </c>
      <c r="W101" s="40">
        <f t="shared" si="11"/>
        <v>-9.68</v>
      </c>
      <c r="X101" s="40">
        <f t="shared" si="11"/>
        <v>-4.1400000000000006</v>
      </c>
      <c r="Y101" s="40">
        <f t="shared" si="11"/>
        <v>-11.509999999999998</v>
      </c>
      <c r="Z101" s="40">
        <f t="shared" si="11"/>
        <v>-13.400000000000002</v>
      </c>
      <c r="AA101" s="40">
        <f t="shared" si="11"/>
        <v>13.45</v>
      </c>
      <c r="AB101" s="41">
        <f t="shared" si="11"/>
        <v>1.5399999999999991</v>
      </c>
    </row>
    <row r="102" spans="2:28" ht="17.25" thickTop="1" thickBot="1" x14ac:dyDescent="0.3">
      <c r="B102" s="42" t="str">
        <f>B67</f>
        <v>29.12.2022</v>
      </c>
      <c r="C102" s="45">
        <f t="shared" si="5"/>
        <v>171.62</v>
      </c>
      <c r="D102" s="46">
        <f t="shared" si="6"/>
        <v>-120.56</v>
      </c>
      <c r="E102" s="51">
        <f t="shared" si="11"/>
        <v>19.55</v>
      </c>
      <c r="F102" s="40">
        <f t="shared" si="11"/>
        <v>19.61</v>
      </c>
      <c r="G102" s="40">
        <f t="shared" si="11"/>
        <v>19.559999999999999</v>
      </c>
      <c r="H102" s="40">
        <f t="shared" si="11"/>
        <v>16.499999999999996</v>
      </c>
      <c r="I102" s="40">
        <f t="shared" si="11"/>
        <v>16.3</v>
      </c>
      <c r="J102" s="40">
        <f t="shared" si="11"/>
        <v>19.069999999999997</v>
      </c>
      <c r="K102" s="40">
        <f t="shared" si="11"/>
        <v>19.819999999999997</v>
      </c>
      <c r="L102" s="40">
        <f t="shared" si="11"/>
        <v>-7.2600000000000016</v>
      </c>
      <c r="M102" s="40">
        <f t="shared" si="11"/>
        <v>11.05</v>
      </c>
      <c r="N102" s="40">
        <f t="shared" si="11"/>
        <v>-10.059999999999999</v>
      </c>
      <c r="O102" s="40">
        <f t="shared" si="11"/>
        <v>4.0199999999999996</v>
      </c>
      <c r="P102" s="40">
        <f t="shared" si="11"/>
        <v>-15.180000000000001</v>
      </c>
      <c r="Q102" s="40">
        <f t="shared" si="11"/>
        <v>-6.5000000000000018</v>
      </c>
      <c r="R102" s="40">
        <f t="shared" si="11"/>
        <v>-15.929999999999998</v>
      </c>
      <c r="S102" s="40">
        <f t="shared" si="11"/>
        <v>-15.980000000000002</v>
      </c>
      <c r="T102" s="40">
        <f t="shared" si="11"/>
        <v>-15.45</v>
      </c>
      <c r="U102" s="40">
        <f t="shared" si="11"/>
        <v>-7.4200000000000035</v>
      </c>
      <c r="V102" s="40">
        <f t="shared" si="11"/>
        <v>-2.639999999999997</v>
      </c>
      <c r="W102" s="40">
        <f t="shared" si="11"/>
        <v>7.2200000000000024</v>
      </c>
      <c r="X102" s="40">
        <f t="shared" si="11"/>
        <v>-10.41</v>
      </c>
      <c r="Y102" s="40">
        <f t="shared" si="11"/>
        <v>-8.8299999999999983</v>
      </c>
      <c r="Z102" s="40">
        <f t="shared" si="11"/>
        <v>9.3199999999999967</v>
      </c>
      <c r="AA102" s="40">
        <f t="shared" si="11"/>
        <v>9.5999999999999979</v>
      </c>
      <c r="AB102" s="41">
        <f t="shared" si="11"/>
        <v>-4.8999999999999986</v>
      </c>
    </row>
    <row r="103" spans="2:28" ht="17.25" thickTop="1" thickBot="1" x14ac:dyDescent="0.3">
      <c r="B103" s="42" t="str">
        <f t="shared" si="4"/>
        <v>30.12.2022</v>
      </c>
      <c r="C103" s="45">
        <f t="shared" si="5"/>
        <v>270.01</v>
      </c>
      <c r="D103" s="46">
        <f t="shared" si="6"/>
        <v>-35.930000000000007</v>
      </c>
      <c r="E103" s="51">
        <f t="shared" si="11"/>
        <v>19.419999999999998</v>
      </c>
      <c r="F103" s="40">
        <f t="shared" si="11"/>
        <v>17.700000000000003</v>
      </c>
      <c r="G103" s="40">
        <f t="shared" si="11"/>
        <v>3.2200000000000024</v>
      </c>
      <c r="H103" s="40">
        <f t="shared" si="11"/>
        <v>9.8299999999999983</v>
      </c>
      <c r="I103" s="40">
        <f t="shared" si="11"/>
        <v>19.77</v>
      </c>
      <c r="J103" s="40">
        <f t="shared" si="11"/>
        <v>18.449999999999996</v>
      </c>
      <c r="K103" s="40">
        <f t="shared" si="11"/>
        <v>19.600000000000001</v>
      </c>
      <c r="L103" s="40">
        <f t="shared" si="11"/>
        <v>7.1300000000000026</v>
      </c>
      <c r="M103" s="40">
        <f t="shared" si="11"/>
        <v>19.290000000000003</v>
      </c>
      <c r="N103" s="40">
        <f t="shared" si="11"/>
        <v>8.75</v>
      </c>
      <c r="O103" s="40">
        <f t="shared" si="11"/>
        <v>7.43</v>
      </c>
      <c r="P103" s="40">
        <f t="shared" si="11"/>
        <v>4.4600000000000009</v>
      </c>
      <c r="Q103" s="40">
        <f t="shared" si="11"/>
        <v>13</v>
      </c>
      <c r="R103" s="40">
        <f t="shared" si="11"/>
        <v>-13.75</v>
      </c>
      <c r="S103" s="40">
        <f t="shared" si="11"/>
        <v>-13.180000000000001</v>
      </c>
      <c r="T103" s="40">
        <f t="shared" si="11"/>
        <v>5.68</v>
      </c>
      <c r="U103" s="40">
        <f t="shared" si="11"/>
        <v>12.18</v>
      </c>
      <c r="V103" s="40">
        <f t="shared" si="11"/>
        <v>19.48</v>
      </c>
      <c r="W103" s="40">
        <f t="shared" si="11"/>
        <v>15.149999999999999</v>
      </c>
      <c r="X103" s="40">
        <f t="shared" si="11"/>
        <v>-9.0000000000000036</v>
      </c>
      <c r="Y103" s="40">
        <f t="shared" si="11"/>
        <v>6.4599999999999973</v>
      </c>
      <c r="Z103" s="40">
        <f t="shared" si="11"/>
        <v>13.599999999999998</v>
      </c>
      <c r="AA103" s="40">
        <f t="shared" si="11"/>
        <v>13.079999999999995</v>
      </c>
      <c r="AB103" s="41">
        <f t="shared" si="11"/>
        <v>16.330000000000002</v>
      </c>
    </row>
    <row r="104" spans="2:28" ht="16.5" thickTop="1" x14ac:dyDescent="0.25">
      <c r="B104" s="43" t="str">
        <f t="shared" si="4"/>
        <v>31.12.2022</v>
      </c>
      <c r="C104" s="53">
        <f t="shared" si="5"/>
        <v>271.89</v>
      </c>
      <c r="D104" s="54">
        <f t="shared" si="6"/>
        <v>-18.93</v>
      </c>
      <c r="E104" s="55">
        <f t="shared" si="11"/>
        <v>16.360000000000003</v>
      </c>
      <c r="F104" s="56">
        <f t="shared" si="11"/>
        <v>3.5527136788005009E-15</v>
      </c>
      <c r="G104" s="56">
        <f t="shared" si="11"/>
        <v>7.4399999999999977</v>
      </c>
      <c r="H104" s="56">
        <f t="shared" si="11"/>
        <v>19.61</v>
      </c>
      <c r="I104" s="56">
        <f t="shared" si="11"/>
        <v>12.170000000000002</v>
      </c>
      <c r="J104" s="56">
        <f t="shared" si="11"/>
        <v>15.309999999999999</v>
      </c>
      <c r="K104" s="56">
        <f t="shared" si="11"/>
        <v>15.650000000000002</v>
      </c>
      <c r="L104" s="56">
        <f t="shared" si="11"/>
        <v>14.759999999999998</v>
      </c>
      <c r="M104" s="56">
        <f t="shared" si="11"/>
        <v>17.860000000000003</v>
      </c>
      <c r="N104" s="56">
        <f t="shared" si="11"/>
        <v>19.009999999999998</v>
      </c>
      <c r="O104" s="56">
        <f t="shared" si="11"/>
        <v>18.829999999999998</v>
      </c>
      <c r="P104" s="56">
        <f t="shared" si="11"/>
        <v>19.350000000000001</v>
      </c>
      <c r="Q104" s="56">
        <f t="shared" si="11"/>
        <v>19.600000000000001</v>
      </c>
      <c r="R104" s="56">
        <f t="shared" si="11"/>
        <v>7.8299999999999983</v>
      </c>
      <c r="S104" s="56">
        <f t="shared" si="11"/>
        <v>0.25</v>
      </c>
      <c r="T104" s="56">
        <f t="shared" si="11"/>
        <v>11.100000000000005</v>
      </c>
      <c r="U104" s="56">
        <f t="shared" si="11"/>
        <v>18.28</v>
      </c>
      <c r="V104" s="56">
        <f t="shared" si="11"/>
        <v>16.229999999999997</v>
      </c>
      <c r="W104" s="56">
        <f t="shared" si="11"/>
        <v>18.7</v>
      </c>
      <c r="X104" s="56">
        <f t="shared" si="11"/>
        <v>-11.239999999999998</v>
      </c>
      <c r="Y104" s="56">
        <f t="shared" si="11"/>
        <v>0.87999999999999901</v>
      </c>
      <c r="Z104" s="56">
        <f t="shared" si="11"/>
        <v>-6.02</v>
      </c>
      <c r="AA104" s="56">
        <f t="shared" si="11"/>
        <v>2.6700000000000035</v>
      </c>
      <c r="AB104" s="57">
        <f t="shared" si="11"/>
        <v>-1.6700000000000017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0E45E-A502-4EC9-A057-60FD6DF2B622}">
  <sheetPr codeName="Sheet4"/>
  <dimension ref="B2:AG105"/>
  <sheetViews>
    <sheetView zoomScale="85" zoomScaleNormal="85" workbookViewId="0">
      <selection activeCell="M15" sqref="M15"/>
    </sheetView>
  </sheetViews>
  <sheetFormatPr defaultColWidth="9.140625"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76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01.12.2022</v>
      </c>
      <c r="C4" s="73">
        <f>SUM(E4:AB4)</f>
        <v>224</v>
      </c>
      <c r="D4" s="74"/>
      <c r="E4" s="39">
        <v>36</v>
      </c>
      <c r="F4" s="40">
        <v>21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22</v>
      </c>
      <c r="N4" s="40">
        <v>17</v>
      </c>
      <c r="O4" s="40">
        <v>21</v>
      </c>
      <c r="P4" s="40">
        <v>21</v>
      </c>
      <c r="Q4" s="40">
        <v>1</v>
      </c>
      <c r="R4" s="40">
        <v>1</v>
      </c>
      <c r="S4" s="40">
        <v>1</v>
      </c>
      <c r="T4" s="40">
        <v>1</v>
      </c>
      <c r="U4" s="40">
        <v>1</v>
      </c>
      <c r="V4" s="40">
        <v>1</v>
      </c>
      <c r="W4" s="40">
        <v>1</v>
      </c>
      <c r="X4" s="40">
        <v>1</v>
      </c>
      <c r="Y4" s="40">
        <v>38</v>
      </c>
      <c r="Z4" s="40">
        <v>38</v>
      </c>
      <c r="AA4" s="40">
        <v>1</v>
      </c>
      <c r="AB4" s="41">
        <v>1</v>
      </c>
    </row>
    <row r="5" spans="2:28" ht="17.25" thickTop="1" thickBot="1" x14ac:dyDescent="0.3">
      <c r="B5" s="42" t="str">
        <f>'Angazirana aFRR energija'!B5</f>
        <v>02.12.2022</v>
      </c>
      <c r="C5" s="73">
        <f>SUM(E5:AB5)</f>
        <v>39</v>
      </c>
      <c r="D5" s="74"/>
      <c r="E5" s="39">
        <v>26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13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40">
        <v>0</v>
      </c>
      <c r="AB5" s="41">
        <v>0</v>
      </c>
    </row>
    <row r="6" spans="2:28" ht="17.25" thickTop="1" thickBot="1" x14ac:dyDescent="0.3">
      <c r="B6" s="42" t="str">
        <f>'Angazirana aFRR energija'!B6</f>
        <v>03.12.2022</v>
      </c>
      <c r="C6" s="73">
        <f t="shared" ref="C6:C33" si="0">SUM(E6:AB6)</f>
        <v>78</v>
      </c>
      <c r="D6" s="74"/>
      <c r="E6" s="39">
        <v>40</v>
      </c>
      <c r="F6" s="40">
        <v>38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1">
        <v>0</v>
      </c>
    </row>
    <row r="7" spans="2:28" ht="17.25" thickTop="1" thickBot="1" x14ac:dyDescent="0.3">
      <c r="B7" s="42" t="str">
        <f>'Angazirana aFRR energija'!B7</f>
        <v>04.12.2022</v>
      </c>
      <c r="C7" s="73">
        <f t="shared" si="0"/>
        <v>67</v>
      </c>
      <c r="D7" s="74"/>
      <c r="E7" s="39">
        <v>42</v>
      </c>
      <c r="F7" s="40">
        <v>16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40">
        <v>0</v>
      </c>
      <c r="AA7" s="40">
        <v>9</v>
      </c>
      <c r="AB7" s="41">
        <v>0</v>
      </c>
    </row>
    <row r="8" spans="2:28" ht="17.25" thickTop="1" thickBot="1" x14ac:dyDescent="0.3">
      <c r="B8" s="42" t="str">
        <f>'Angazirana aFRR energija'!B8</f>
        <v>05.12.2022</v>
      </c>
      <c r="C8" s="73">
        <f t="shared" si="0"/>
        <v>28</v>
      </c>
      <c r="D8" s="74"/>
      <c r="E8" s="39">
        <v>1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9</v>
      </c>
      <c r="AB8" s="41">
        <v>18</v>
      </c>
    </row>
    <row r="9" spans="2:28" ht="17.25" thickTop="1" thickBot="1" x14ac:dyDescent="0.3">
      <c r="B9" s="42" t="str">
        <f>'Angazirana aFRR energija'!B9</f>
        <v>06.12.2022</v>
      </c>
      <c r="C9" s="73">
        <f t="shared" si="0"/>
        <v>0</v>
      </c>
      <c r="D9" s="74"/>
      <c r="E9" s="39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1">
        <v>0</v>
      </c>
    </row>
    <row r="10" spans="2:28" ht="17.25" thickTop="1" thickBot="1" x14ac:dyDescent="0.3">
      <c r="B10" s="42" t="str">
        <f>'Angazirana aFRR energija'!B10</f>
        <v>07.12.2022</v>
      </c>
      <c r="C10" s="73">
        <f t="shared" si="0"/>
        <v>6</v>
      </c>
      <c r="D10" s="74"/>
      <c r="E10" s="39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6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1">
        <v>0</v>
      </c>
    </row>
    <row r="11" spans="2:28" ht="17.25" thickTop="1" thickBot="1" x14ac:dyDescent="0.3">
      <c r="B11" s="42" t="str">
        <f>'Angazirana aFRR energija'!B11</f>
        <v>08.12.2022</v>
      </c>
      <c r="C11" s="73">
        <f t="shared" si="0"/>
        <v>23</v>
      </c>
      <c r="D11" s="74"/>
      <c r="E11" s="39">
        <v>23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1">
        <v>0</v>
      </c>
    </row>
    <row r="12" spans="2:28" ht="17.25" thickTop="1" thickBot="1" x14ac:dyDescent="0.3">
      <c r="B12" s="42" t="str">
        <f>'Angazirana aFRR energija'!B12</f>
        <v>09.12.2022</v>
      </c>
      <c r="C12" s="73">
        <f t="shared" si="0"/>
        <v>37</v>
      </c>
      <c r="D12" s="74"/>
      <c r="E12" s="39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6</v>
      </c>
      <c r="Z12" s="40">
        <v>0</v>
      </c>
      <c r="AA12" s="40">
        <v>9</v>
      </c>
      <c r="AB12" s="41">
        <v>22</v>
      </c>
    </row>
    <row r="13" spans="2:28" ht="16.5" customHeight="1" thickTop="1" thickBot="1" x14ac:dyDescent="0.3">
      <c r="B13" s="42" t="str">
        <f>'Angazirana aFRR energija'!B13</f>
        <v>10.12.2022</v>
      </c>
      <c r="C13" s="73">
        <f t="shared" si="0"/>
        <v>88</v>
      </c>
      <c r="D13" s="74"/>
      <c r="E13" s="39">
        <v>20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5</v>
      </c>
      <c r="S13" s="40">
        <v>0</v>
      </c>
      <c r="T13" s="40">
        <v>0</v>
      </c>
      <c r="U13" s="40">
        <v>0</v>
      </c>
      <c r="V13" s="40">
        <v>39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1">
        <v>24</v>
      </c>
    </row>
    <row r="14" spans="2:28" ht="17.25" thickTop="1" thickBot="1" x14ac:dyDescent="0.3">
      <c r="B14" s="42" t="str">
        <f>'Angazirana aFRR energija'!B14</f>
        <v>11.12.2022</v>
      </c>
      <c r="C14" s="73">
        <f t="shared" si="0"/>
        <v>0</v>
      </c>
      <c r="D14" s="74"/>
      <c r="E14" s="39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1">
        <v>0</v>
      </c>
    </row>
    <row r="15" spans="2:28" ht="17.25" thickTop="1" thickBot="1" x14ac:dyDescent="0.3">
      <c r="B15" s="42" t="str">
        <f>'Angazirana aFRR energija'!B15</f>
        <v>12.12.2022</v>
      </c>
      <c r="C15" s="73">
        <f t="shared" si="0"/>
        <v>32</v>
      </c>
      <c r="D15" s="74"/>
      <c r="E15" s="39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10</v>
      </c>
      <c r="N15" s="40">
        <v>22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1">
        <v>0</v>
      </c>
    </row>
    <row r="16" spans="2:28" ht="17.25" thickTop="1" thickBot="1" x14ac:dyDescent="0.3">
      <c r="B16" s="42" t="str">
        <f>'Angazirana aFRR energija'!B16</f>
        <v>13.12.2022</v>
      </c>
      <c r="C16" s="73">
        <f t="shared" si="0"/>
        <v>57</v>
      </c>
      <c r="D16" s="74"/>
      <c r="E16" s="39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34</v>
      </c>
      <c r="N16" s="40">
        <v>23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1">
        <v>0</v>
      </c>
    </row>
    <row r="17" spans="2:28" ht="17.25" thickTop="1" thickBot="1" x14ac:dyDescent="0.3">
      <c r="B17" s="42" t="str">
        <f>'Angazirana aFRR energija'!B17</f>
        <v>14.12.2022</v>
      </c>
      <c r="C17" s="73">
        <f t="shared" si="0"/>
        <v>795</v>
      </c>
      <c r="D17" s="74"/>
      <c r="E17" s="39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101</v>
      </c>
      <c r="N17" s="40">
        <v>40</v>
      </c>
      <c r="O17" s="40">
        <v>0</v>
      </c>
      <c r="P17" s="40">
        <v>0</v>
      </c>
      <c r="Q17" s="40">
        <v>0</v>
      </c>
      <c r="R17" s="40">
        <v>20</v>
      </c>
      <c r="S17" s="40">
        <v>37</v>
      </c>
      <c r="T17" s="40">
        <v>68</v>
      </c>
      <c r="U17" s="40">
        <v>95</v>
      </c>
      <c r="V17" s="40">
        <v>101</v>
      </c>
      <c r="W17" s="40">
        <v>101</v>
      </c>
      <c r="X17" s="40">
        <v>101</v>
      </c>
      <c r="Y17" s="40">
        <v>56</v>
      </c>
      <c r="Z17" s="40">
        <v>11</v>
      </c>
      <c r="AA17" s="40">
        <v>18</v>
      </c>
      <c r="AB17" s="41">
        <v>46</v>
      </c>
    </row>
    <row r="18" spans="2:28" ht="17.25" thickTop="1" thickBot="1" x14ac:dyDescent="0.3">
      <c r="B18" s="42" t="str">
        <f>'Angazirana aFRR energija'!B18</f>
        <v>15.12.2022</v>
      </c>
      <c r="C18" s="73">
        <f t="shared" si="0"/>
        <v>19</v>
      </c>
      <c r="D18" s="74"/>
      <c r="E18" s="39">
        <v>0</v>
      </c>
      <c r="F18" s="40">
        <v>16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1">
        <v>3</v>
      </c>
    </row>
    <row r="19" spans="2:28" ht="17.25" thickTop="1" thickBot="1" x14ac:dyDescent="0.3">
      <c r="B19" s="42" t="str">
        <f>'Angazirana aFRR energija'!B19</f>
        <v>16.12.2022</v>
      </c>
      <c r="C19" s="73">
        <f t="shared" si="0"/>
        <v>0</v>
      </c>
      <c r="D19" s="74"/>
      <c r="E19" s="39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1">
        <v>0</v>
      </c>
    </row>
    <row r="20" spans="2:28" ht="17.25" thickTop="1" thickBot="1" x14ac:dyDescent="0.3">
      <c r="B20" s="42" t="str">
        <f>'Angazirana aFRR energija'!B20</f>
        <v>17.12.2022</v>
      </c>
      <c r="C20" s="73">
        <f t="shared" si="0"/>
        <v>0</v>
      </c>
      <c r="D20" s="74"/>
      <c r="E20" s="39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1">
        <v>0</v>
      </c>
    </row>
    <row r="21" spans="2:28" ht="17.25" thickTop="1" thickBot="1" x14ac:dyDescent="0.3">
      <c r="B21" s="42" t="str">
        <f>'Angazirana aFRR energija'!B21</f>
        <v>18.12.2022</v>
      </c>
      <c r="C21" s="73">
        <f t="shared" si="0"/>
        <v>0</v>
      </c>
      <c r="D21" s="74"/>
      <c r="E21" s="39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1">
        <v>0</v>
      </c>
    </row>
    <row r="22" spans="2:28" ht="17.25" thickTop="1" thickBot="1" x14ac:dyDescent="0.3">
      <c r="B22" s="42" t="str">
        <f>'Angazirana aFRR energija'!B22</f>
        <v>19.12.2022</v>
      </c>
      <c r="C22" s="73">
        <f t="shared" si="0"/>
        <v>313</v>
      </c>
      <c r="D22" s="74"/>
      <c r="E22" s="39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25</v>
      </c>
      <c r="M22" s="40">
        <v>0</v>
      </c>
      <c r="N22" s="40">
        <v>0</v>
      </c>
      <c r="O22" s="40">
        <v>0</v>
      </c>
      <c r="P22" s="40">
        <v>11</v>
      </c>
      <c r="Q22" s="40">
        <v>21</v>
      </c>
      <c r="R22" s="40">
        <v>0</v>
      </c>
      <c r="S22" s="40">
        <v>0</v>
      </c>
      <c r="T22" s="40">
        <v>0</v>
      </c>
      <c r="U22" s="40">
        <v>0</v>
      </c>
      <c r="V22" s="40">
        <v>32</v>
      </c>
      <c r="W22" s="40">
        <v>41</v>
      </c>
      <c r="X22" s="40">
        <v>41</v>
      </c>
      <c r="Y22" s="40">
        <v>41</v>
      </c>
      <c r="Z22" s="40">
        <v>53</v>
      </c>
      <c r="AA22" s="40">
        <v>21</v>
      </c>
      <c r="AB22" s="41">
        <v>27</v>
      </c>
    </row>
    <row r="23" spans="2:28" ht="17.25" thickTop="1" thickBot="1" x14ac:dyDescent="0.3">
      <c r="B23" s="42" t="str">
        <f>'Angazirana aFRR energija'!B23</f>
        <v>20.12.2022</v>
      </c>
      <c r="C23" s="73">
        <f t="shared" si="0"/>
        <v>435</v>
      </c>
      <c r="D23" s="74"/>
      <c r="E23" s="39">
        <v>89</v>
      </c>
      <c r="F23" s="40">
        <v>43</v>
      </c>
      <c r="G23" s="40">
        <v>60</v>
      </c>
      <c r="H23" s="40">
        <v>29</v>
      </c>
      <c r="I23" s="40">
        <v>0</v>
      </c>
      <c r="J23" s="40">
        <v>0</v>
      </c>
      <c r="K23" s="40">
        <v>26</v>
      </c>
      <c r="L23" s="40">
        <v>28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13</v>
      </c>
      <c r="W23" s="40">
        <v>35</v>
      </c>
      <c r="X23" s="40">
        <v>20</v>
      </c>
      <c r="Y23" s="40">
        <v>20</v>
      </c>
      <c r="Z23" s="40">
        <v>25</v>
      </c>
      <c r="AA23" s="40">
        <v>27</v>
      </c>
      <c r="AB23" s="41">
        <v>20</v>
      </c>
    </row>
    <row r="24" spans="2:28" ht="17.25" thickTop="1" thickBot="1" x14ac:dyDescent="0.3">
      <c r="B24" s="42" t="str">
        <f>'Angazirana aFRR energija'!B24</f>
        <v>21.12.2022</v>
      </c>
      <c r="C24" s="73">
        <f t="shared" si="0"/>
        <v>815</v>
      </c>
      <c r="D24" s="74"/>
      <c r="E24" s="39">
        <v>69</v>
      </c>
      <c r="F24" s="40">
        <v>73</v>
      </c>
      <c r="G24" s="40">
        <v>77</v>
      </c>
      <c r="H24" s="40">
        <v>22</v>
      </c>
      <c r="I24" s="40">
        <v>22</v>
      </c>
      <c r="J24" s="40">
        <v>0</v>
      </c>
      <c r="K24" s="40">
        <v>0</v>
      </c>
      <c r="L24" s="40">
        <v>8</v>
      </c>
      <c r="M24" s="40">
        <v>32</v>
      </c>
      <c r="N24" s="40">
        <v>69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21</v>
      </c>
      <c r="V24" s="40">
        <v>70</v>
      </c>
      <c r="W24" s="40">
        <v>62</v>
      </c>
      <c r="X24" s="40">
        <v>53</v>
      </c>
      <c r="Y24" s="40">
        <v>49</v>
      </c>
      <c r="Z24" s="40">
        <v>44</v>
      </c>
      <c r="AA24" s="40">
        <v>64</v>
      </c>
      <c r="AB24" s="41">
        <v>80</v>
      </c>
    </row>
    <row r="25" spans="2:28" ht="17.25" thickTop="1" thickBot="1" x14ac:dyDescent="0.3">
      <c r="B25" s="42" t="str">
        <f>'Angazirana aFRR energija'!B25</f>
        <v>22.12.2022</v>
      </c>
      <c r="C25" s="73">
        <f t="shared" si="0"/>
        <v>1379</v>
      </c>
      <c r="D25" s="74"/>
      <c r="E25" s="39">
        <v>82</v>
      </c>
      <c r="F25" s="40">
        <v>51</v>
      </c>
      <c r="G25" s="40">
        <v>45</v>
      </c>
      <c r="H25" s="40">
        <v>24</v>
      </c>
      <c r="I25" s="40">
        <v>27</v>
      </c>
      <c r="J25" s="40">
        <v>20</v>
      </c>
      <c r="K25" s="40">
        <v>32</v>
      </c>
      <c r="L25" s="40">
        <v>54</v>
      </c>
      <c r="M25" s="40">
        <v>0</v>
      </c>
      <c r="N25" s="40">
        <v>41</v>
      </c>
      <c r="O25" s="40">
        <v>45</v>
      </c>
      <c r="P25" s="40">
        <v>44</v>
      </c>
      <c r="Q25" s="40">
        <v>56</v>
      </c>
      <c r="R25" s="40">
        <v>57</v>
      </c>
      <c r="S25" s="40">
        <v>44</v>
      </c>
      <c r="T25" s="40">
        <v>55</v>
      </c>
      <c r="U25" s="40">
        <v>68</v>
      </c>
      <c r="V25" s="40">
        <v>81</v>
      </c>
      <c r="W25" s="40">
        <v>101</v>
      </c>
      <c r="X25" s="40">
        <v>101</v>
      </c>
      <c r="Y25" s="40">
        <v>103</v>
      </c>
      <c r="Z25" s="40">
        <v>88</v>
      </c>
      <c r="AA25" s="40">
        <v>72</v>
      </c>
      <c r="AB25" s="41">
        <v>88</v>
      </c>
    </row>
    <row r="26" spans="2:28" ht="17.25" thickTop="1" thickBot="1" x14ac:dyDescent="0.3">
      <c r="B26" s="42" t="str">
        <f>'Angazirana aFRR energija'!B26</f>
        <v>23.12.2022</v>
      </c>
      <c r="C26" s="73">
        <f t="shared" si="0"/>
        <v>1856</v>
      </c>
      <c r="D26" s="74"/>
      <c r="E26" s="39">
        <v>100</v>
      </c>
      <c r="F26" s="40">
        <v>85</v>
      </c>
      <c r="G26" s="40">
        <v>73</v>
      </c>
      <c r="H26" s="40">
        <v>60</v>
      </c>
      <c r="I26" s="40">
        <v>60</v>
      </c>
      <c r="J26" s="40">
        <v>73</v>
      </c>
      <c r="K26" s="40">
        <v>100</v>
      </c>
      <c r="L26" s="40">
        <v>101</v>
      </c>
      <c r="M26" s="40">
        <v>102</v>
      </c>
      <c r="N26" s="40">
        <v>94</v>
      </c>
      <c r="O26" s="40">
        <v>75</v>
      </c>
      <c r="P26" s="40">
        <v>75</v>
      </c>
      <c r="Q26" s="40">
        <v>95</v>
      </c>
      <c r="R26" s="40">
        <v>95</v>
      </c>
      <c r="S26" s="40">
        <v>95</v>
      </c>
      <c r="T26" s="40">
        <v>39</v>
      </c>
      <c r="U26" s="40">
        <v>39</v>
      </c>
      <c r="V26" s="40">
        <v>66</v>
      </c>
      <c r="W26" s="40">
        <v>68</v>
      </c>
      <c r="X26" s="40">
        <v>79</v>
      </c>
      <c r="Y26" s="40">
        <v>61</v>
      </c>
      <c r="Z26" s="40">
        <v>61</v>
      </c>
      <c r="AA26" s="40">
        <v>64</v>
      </c>
      <c r="AB26" s="41">
        <v>96</v>
      </c>
    </row>
    <row r="27" spans="2:28" ht="17.25" thickTop="1" thickBot="1" x14ac:dyDescent="0.3">
      <c r="B27" s="42" t="str">
        <f>'Angazirana aFRR energija'!B27</f>
        <v>24.12.2022</v>
      </c>
      <c r="C27" s="73">
        <f t="shared" si="0"/>
        <v>1091</v>
      </c>
      <c r="D27" s="74"/>
      <c r="E27" s="39">
        <v>77</v>
      </c>
      <c r="F27" s="40">
        <v>56</v>
      </c>
      <c r="G27" s="40">
        <v>71</v>
      </c>
      <c r="H27" s="40">
        <v>30</v>
      </c>
      <c r="I27" s="40">
        <v>20</v>
      </c>
      <c r="J27" s="40">
        <v>28</v>
      </c>
      <c r="K27" s="40">
        <v>61</v>
      </c>
      <c r="L27" s="40">
        <v>49</v>
      </c>
      <c r="M27" s="40">
        <v>56</v>
      </c>
      <c r="N27" s="40">
        <v>85</v>
      </c>
      <c r="O27" s="40">
        <v>101</v>
      </c>
      <c r="P27" s="40">
        <v>101</v>
      </c>
      <c r="Q27" s="40">
        <v>55</v>
      </c>
      <c r="R27" s="40">
        <v>32</v>
      </c>
      <c r="S27" s="40">
        <v>8</v>
      </c>
      <c r="T27" s="40">
        <v>10</v>
      </c>
      <c r="U27" s="40">
        <v>2</v>
      </c>
      <c r="V27" s="40">
        <v>33</v>
      </c>
      <c r="W27" s="40">
        <v>72</v>
      </c>
      <c r="X27" s="40">
        <v>60</v>
      </c>
      <c r="Y27" s="40">
        <v>30</v>
      </c>
      <c r="Z27" s="40">
        <v>38</v>
      </c>
      <c r="AA27" s="40">
        <v>16</v>
      </c>
      <c r="AB27" s="41">
        <v>0</v>
      </c>
    </row>
    <row r="28" spans="2:28" ht="17.25" thickTop="1" thickBot="1" x14ac:dyDescent="0.3">
      <c r="B28" s="42" t="str">
        <f>'Angazirana aFRR energija'!B28</f>
        <v>25.12.2022</v>
      </c>
      <c r="C28" s="73">
        <f t="shared" si="0"/>
        <v>484</v>
      </c>
      <c r="D28" s="74"/>
      <c r="E28" s="39">
        <v>36</v>
      </c>
      <c r="F28" s="40">
        <v>40</v>
      </c>
      <c r="G28" s="40">
        <v>40</v>
      </c>
      <c r="H28" s="40">
        <v>40</v>
      </c>
      <c r="I28" s="40">
        <v>0</v>
      </c>
      <c r="J28" s="40">
        <v>0</v>
      </c>
      <c r="K28" s="40">
        <v>90</v>
      </c>
      <c r="L28" s="40">
        <v>13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15</v>
      </c>
      <c r="V28" s="40">
        <v>53</v>
      </c>
      <c r="W28" s="40">
        <v>21</v>
      </c>
      <c r="X28" s="40">
        <v>21</v>
      </c>
      <c r="Y28" s="40">
        <v>21</v>
      </c>
      <c r="Z28" s="40">
        <v>21</v>
      </c>
      <c r="AA28" s="40">
        <v>21</v>
      </c>
      <c r="AB28" s="41">
        <v>52</v>
      </c>
    </row>
    <row r="29" spans="2:28" ht="17.25" thickTop="1" thickBot="1" x14ac:dyDescent="0.3">
      <c r="B29" s="42" t="str">
        <f>'Angazirana aFRR energija'!B29</f>
        <v>26.12.2022</v>
      </c>
      <c r="C29" s="73">
        <f t="shared" si="0"/>
        <v>961</v>
      </c>
      <c r="D29" s="74"/>
      <c r="E29" s="39">
        <v>36</v>
      </c>
      <c r="F29" s="40">
        <v>66</v>
      </c>
      <c r="G29" s="40">
        <v>61</v>
      </c>
      <c r="H29" s="40">
        <v>44</v>
      </c>
      <c r="I29" s="40">
        <v>65</v>
      </c>
      <c r="J29" s="40">
        <v>37</v>
      </c>
      <c r="K29" s="40">
        <v>51</v>
      </c>
      <c r="L29" s="40">
        <v>64</v>
      </c>
      <c r="M29" s="40">
        <v>21</v>
      </c>
      <c r="N29" s="40">
        <v>78</v>
      </c>
      <c r="O29" s="40">
        <v>66</v>
      </c>
      <c r="P29" s="40">
        <v>58</v>
      </c>
      <c r="Q29" s="40">
        <v>22</v>
      </c>
      <c r="R29" s="40">
        <v>22</v>
      </c>
      <c r="S29" s="40">
        <v>0</v>
      </c>
      <c r="T29" s="40">
        <v>0</v>
      </c>
      <c r="U29" s="40">
        <v>0</v>
      </c>
      <c r="V29" s="40">
        <v>0</v>
      </c>
      <c r="W29" s="40">
        <v>24</v>
      </c>
      <c r="X29" s="40">
        <v>28</v>
      </c>
      <c r="Y29" s="40">
        <v>68</v>
      </c>
      <c r="Z29" s="40">
        <v>64</v>
      </c>
      <c r="AA29" s="40">
        <v>43</v>
      </c>
      <c r="AB29" s="41">
        <v>43</v>
      </c>
    </row>
    <row r="30" spans="2:28" ht="17.25" thickTop="1" thickBot="1" x14ac:dyDescent="0.3">
      <c r="B30" s="42" t="str">
        <f>'Angazirana aFRR energija'!B30</f>
        <v>27.12.2022</v>
      </c>
      <c r="C30" s="73">
        <f t="shared" si="0"/>
        <v>416</v>
      </c>
      <c r="D30" s="74"/>
      <c r="E30" s="39">
        <v>0</v>
      </c>
      <c r="F30" s="40">
        <v>60</v>
      </c>
      <c r="G30" s="40">
        <v>34</v>
      </c>
      <c r="H30" s="40">
        <v>40</v>
      </c>
      <c r="I30" s="40">
        <v>40</v>
      </c>
      <c r="J30" s="40">
        <v>60</v>
      </c>
      <c r="K30" s="40">
        <v>0</v>
      </c>
      <c r="L30" s="40">
        <v>31</v>
      </c>
      <c r="M30" s="40">
        <v>1</v>
      </c>
      <c r="N30" s="40">
        <v>16</v>
      </c>
      <c r="O30" s="40">
        <v>1</v>
      </c>
      <c r="P30" s="40">
        <v>1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1</v>
      </c>
      <c r="W30" s="40">
        <v>1</v>
      </c>
      <c r="X30" s="40">
        <v>21</v>
      </c>
      <c r="Y30" s="40">
        <v>47</v>
      </c>
      <c r="Z30" s="40">
        <v>61</v>
      </c>
      <c r="AA30" s="40">
        <v>1</v>
      </c>
      <c r="AB30" s="41">
        <v>0</v>
      </c>
    </row>
    <row r="31" spans="2:28" ht="17.25" thickTop="1" thickBot="1" x14ac:dyDescent="0.3">
      <c r="B31" s="42" t="str">
        <f>'Angazirana aFRR energija'!B31</f>
        <v>28.12.2022</v>
      </c>
      <c r="C31" s="73">
        <f t="shared" si="0"/>
        <v>488</v>
      </c>
      <c r="D31" s="74"/>
      <c r="E31" s="39">
        <v>15</v>
      </c>
      <c r="F31" s="40">
        <v>60</v>
      </c>
      <c r="G31" s="40">
        <v>40</v>
      </c>
      <c r="H31" s="40">
        <v>40</v>
      </c>
      <c r="I31" s="40">
        <v>16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20</v>
      </c>
      <c r="R31" s="40">
        <v>40</v>
      </c>
      <c r="S31" s="40">
        <v>5</v>
      </c>
      <c r="T31" s="40">
        <v>0</v>
      </c>
      <c r="U31" s="40">
        <v>26</v>
      </c>
      <c r="V31" s="40">
        <v>60</v>
      </c>
      <c r="W31" s="40">
        <v>60</v>
      </c>
      <c r="X31" s="40">
        <v>20</v>
      </c>
      <c r="Y31" s="40">
        <v>40</v>
      </c>
      <c r="Z31" s="40">
        <v>46</v>
      </c>
      <c r="AA31" s="40">
        <v>0</v>
      </c>
      <c r="AB31" s="41">
        <v>0</v>
      </c>
    </row>
    <row r="32" spans="2:28" ht="17.25" thickTop="1" thickBot="1" x14ac:dyDescent="0.3">
      <c r="B32" s="42" t="str">
        <f>'Angazirana aFRR energija'!B32</f>
        <v>29.12.2022</v>
      </c>
      <c r="C32" s="73">
        <f t="shared" si="0"/>
        <v>742</v>
      </c>
      <c r="D32" s="74"/>
      <c r="E32" s="39">
        <v>52</v>
      </c>
      <c r="F32" s="40">
        <v>100</v>
      </c>
      <c r="G32" s="40">
        <v>89</v>
      </c>
      <c r="H32" s="40">
        <v>100</v>
      </c>
      <c r="I32" s="40">
        <v>100</v>
      </c>
      <c r="J32" s="40">
        <v>86</v>
      </c>
      <c r="K32" s="40">
        <v>75</v>
      </c>
      <c r="L32" s="40">
        <v>60</v>
      </c>
      <c r="M32" s="40">
        <v>20</v>
      </c>
      <c r="N32" s="40">
        <v>17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1</v>
      </c>
      <c r="AB32" s="41">
        <v>42</v>
      </c>
    </row>
    <row r="33" spans="2:33" ht="17.25" thickTop="1" thickBot="1" x14ac:dyDescent="0.3">
      <c r="B33" s="42" t="str">
        <f>'Angazirana aFRR energija'!B33</f>
        <v>30.12.2022</v>
      </c>
      <c r="C33" s="73">
        <f t="shared" si="0"/>
        <v>640</v>
      </c>
      <c r="D33" s="74"/>
      <c r="E33" s="39">
        <v>52</v>
      </c>
      <c r="F33" s="40">
        <v>60</v>
      </c>
      <c r="G33" s="40">
        <v>60</v>
      </c>
      <c r="H33" s="40">
        <v>0</v>
      </c>
      <c r="I33" s="40">
        <v>0</v>
      </c>
      <c r="J33" s="40">
        <v>39</v>
      </c>
      <c r="K33" s="40">
        <v>47</v>
      </c>
      <c r="L33" s="40">
        <v>40</v>
      </c>
      <c r="M33" s="40">
        <v>38</v>
      </c>
      <c r="N33" s="40">
        <v>26</v>
      </c>
      <c r="O33" s="40">
        <v>20</v>
      </c>
      <c r="P33" s="40">
        <v>20</v>
      </c>
      <c r="Q33" s="40">
        <v>20</v>
      </c>
      <c r="R33" s="40">
        <v>20</v>
      </c>
      <c r="S33" s="40">
        <v>0</v>
      </c>
      <c r="T33" s="40">
        <v>0</v>
      </c>
      <c r="U33" s="40">
        <v>0</v>
      </c>
      <c r="V33" s="40">
        <v>0</v>
      </c>
      <c r="W33" s="40">
        <v>18</v>
      </c>
      <c r="X33" s="40">
        <v>26</v>
      </c>
      <c r="Y33" s="40">
        <v>34</v>
      </c>
      <c r="Z33" s="40">
        <v>40</v>
      </c>
      <c r="AA33" s="40">
        <v>40</v>
      </c>
      <c r="AB33" s="41">
        <v>40</v>
      </c>
    </row>
    <row r="34" spans="2:33" ht="16.5" thickTop="1" x14ac:dyDescent="0.25">
      <c r="B34" s="43" t="str">
        <f>'Angazirana aFRR energija'!B34</f>
        <v>31.12.2022</v>
      </c>
      <c r="C34" s="75">
        <f>SUM(E34:AB34)</f>
        <v>1144</v>
      </c>
      <c r="D34" s="76"/>
      <c r="E34" s="39">
        <v>40</v>
      </c>
      <c r="F34" s="40">
        <v>65</v>
      </c>
      <c r="G34" s="40">
        <v>43</v>
      </c>
      <c r="H34" s="40">
        <v>20</v>
      </c>
      <c r="I34" s="40">
        <v>60</v>
      </c>
      <c r="J34" s="40">
        <v>60</v>
      </c>
      <c r="K34" s="40">
        <v>64</v>
      </c>
      <c r="L34" s="40">
        <v>80</v>
      </c>
      <c r="M34" s="40">
        <v>60</v>
      </c>
      <c r="N34" s="40">
        <v>67</v>
      </c>
      <c r="O34" s="40">
        <v>50</v>
      </c>
      <c r="P34" s="40">
        <v>60</v>
      </c>
      <c r="Q34" s="40">
        <v>60</v>
      </c>
      <c r="R34" s="40">
        <v>93</v>
      </c>
      <c r="S34" s="40">
        <v>80</v>
      </c>
      <c r="T34" s="40">
        <v>60</v>
      </c>
      <c r="U34" s="40">
        <v>52</v>
      </c>
      <c r="V34" s="40">
        <v>40</v>
      </c>
      <c r="W34" s="40">
        <v>40</v>
      </c>
      <c r="X34" s="40">
        <v>50</v>
      </c>
      <c r="Y34" s="40">
        <v>0</v>
      </c>
      <c r="Z34" s="40">
        <v>0</v>
      </c>
      <c r="AA34" s="40">
        <v>0</v>
      </c>
      <c r="AB34" s="41">
        <v>0</v>
      </c>
    </row>
    <row r="37" spans="2:33" s="58" customFormat="1" ht="25.5" customHeight="1" thickBot="1" x14ac:dyDescent="0.3">
      <c r="B37" s="77" t="s">
        <v>36</v>
      </c>
      <c r="C37" s="79" t="s">
        <v>37</v>
      </c>
      <c r="D37" s="80"/>
      <c r="E37" s="83" t="s">
        <v>77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  <c r="AG37" s="58" t="s">
        <v>35</v>
      </c>
    </row>
    <row r="38" spans="2:33" ht="15.75" customHeight="1" thickTop="1" thickBot="1" x14ac:dyDescent="0.3">
      <c r="B38" s="78"/>
      <c r="C38" s="81"/>
      <c r="D38" s="82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37" t="s">
        <v>25</v>
      </c>
    </row>
    <row r="39" spans="2:33" ht="17.25" thickTop="1" thickBot="1" x14ac:dyDescent="0.3">
      <c r="B39" s="38" t="str">
        <f>B4</f>
        <v>01.12.2022</v>
      </c>
      <c r="C39" s="73">
        <f>SUM(E39:AB39)</f>
        <v>-69</v>
      </c>
      <c r="D39" s="74"/>
      <c r="E39" s="39">
        <v>0</v>
      </c>
      <c r="F39" s="40">
        <v>0</v>
      </c>
      <c r="G39" s="40">
        <v>0</v>
      </c>
      <c r="H39" s="40">
        <v>0</v>
      </c>
      <c r="I39" s="40">
        <v>-27</v>
      </c>
      <c r="J39" s="40">
        <v>-31</v>
      </c>
      <c r="K39" s="40">
        <v>0</v>
      </c>
      <c r="L39" s="40">
        <v>-11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1">
        <v>0</v>
      </c>
    </row>
    <row r="40" spans="2:33" ht="17.25" thickTop="1" thickBot="1" x14ac:dyDescent="0.3">
      <c r="B40" s="42" t="str">
        <f t="shared" ref="B40:B69" si="1">B5</f>
        <v>02.12.2022</v>
      </c>
      <c r="C40" s="73">
        <f t="shared" ref="C40:C68" si="2">SUM(E40:AB40)</f>
        <v>-74</v>
      </c>
      <c r="D40" s="74"/>
      <c r="E40" s="39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-9</v>
      </c>
      <c r="Z40" s="40">
        <v>-40</v>
      </c>
      <c r="AA40" s="40">
        <v>-25</v>
      </c>
      <c r="AB40" s="41">
        <v>0</v>
      </c>
    </row>
    <row r="41" spans="2:33" ht="17.25" thickTop="1" thickBot="1" x14ac:dyDescent="0.3">
      <c r="B41" s="42" t="str">
        <f t="shared" si="1"/>
        <v>03.12.2022</v>
      </c>
      <c r="C41" s="73">
        <f t="shared" si="2"/>
        <v>-243</v>
      </c>
      <c r="D41" s="74"/>
      <c r="E41" s="39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-23</v>
      </c>
      <c r="M41" s="40">
        <v>-30</v>
      </c>
      <c r="N41" s="40">
        <v>-30</v>
      </c>
      <c r="O41" s="40">
        <v>-30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-44</v>
      </c>
      <c r="Y41" s="40">
        <v>-50</v>
      </c>
      <c r="Z41" s="40">
        <v>-36</v>
      </c>
      <c r="AA41" s="40">
        <v>0</v>
      </c>
      <c r="AB41" s="41">
        <v>0</v>
      </c>
    </row>
    <row r="42" spans="2:33" ht="17.25" thickTop="1" thickBot="1" x14ac:dyDescent="0.3">
      <c r="B42" s="42" t="str">
        <f t="shared" si="1"/>
        <v>04.12.2022</v>
      </c>
      <c r="C42" s="73">
        <f t="shared" si="2"/>
        <v>-389</v>
      </c>
      <c r="D42" s="74"/>
      <c r="E42" s="39">
        <v>0</v>
      </c>
      <c r="F42" s="40">
        <v>0</v>
      </c>
      <c r="G42" s="40">
        <v>0</v>
      </c>
      <c r="H42" s="40">
        <v>-4</v>
      </c>
      <c r="I42" s="40">
        <v>-35</v>
      </c>
      <c r="J42" s="40">
        <v>-35</v>
      </c>
      <c r="K42" s="40">
        <v>-35</v>
      </c>
      <c r="L42" s="40">
        <v>-35</v>
      </c>
      <c r="M42" s="40">
        <v>-50</v>
      </c>
      <c r="N42" s="40">
        <v>-35</v>
      </c>
      <c r="O42" s="40">
        <v>-35</v>
      </c>
      <c r="P42" s="40">
        <v>-35</v>
      </c>
      <c r="Q42" s="40">
        <v>-35</v>
      </c>
      <c r="R42" s="40">
        <v>-35</v>
      </c>
      <c r="S42" s="40">
        <v>-20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1">
        <v>0</v>
      </c>
    </row>
    <row r="43" spans="2:33" ht="17.25" thickTop="1" thickBot="1" x14ac:dyDescent="0.3">
      <c r="B43" s="42" t="str">
        <f t="shared" si="1"/>
        <v>05.12.2022</v>
      </c>
      <c r="C43" s="73">
        <f t="shared" si="2"/>
        <v>-134</v>
      </c>
      <c r="D43" s="74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-9</v>
      </c>
      <c r="Q43" s="40">
        <v>-20</v>
      </c>
      <c r="R43" s="40">
        <v>-40</v>
      </c>
      <c r="S43" s="40">
        <v>-33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-9</v>
      </c>
      <c r="Z43" s="40">
        <v>-23</v>
      </c>
      <c r="AA43" s="40">
        <v>0</v>
      </c>
      <c r="AB43" s="41">
        <v>0</v>
      </c>
    </row>
    <row r="44" spans="2:33" ht="17.25" thickTop="1" thickBot="1" x14ac:dyDescent="0.3">
      <c r="B44" s="42" t="str">
        <f t="shared" si="1"/>
        <v>06.12.2022</v>
      </c>
      <c r="C44" s="73">
        <f t="shared" si="2"/>
        <v>-422</v>
      </c>
      <c r="D44" s="74"/>
      <c r="E44" s="39">
        <v>0</v>
      </c>
      <c r="F44" s="40">
        <v>-35</v>
      </c>
      <c r="G44" s="40">
        <v>-40</v>
      </c>
      <c r="H44" s="40">
        <v>-40</v>
      </c>
      <c r="I44" s="40">
        <v>-40</v>
      </c>
      <c r="J44" s="40">
        <v>-17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-40</v>
      </c>
      <c r="R44" s="40">
        <v>-40</v>
      </c>
      <c r="S44" s="40">
        <v>-40</v>
      </c>
      <c r="T44" s="40">
        <v>-50</v>
      </c>
      <c r="U44" s="40">
        <v>-40</v>
      </c>
      <c r="V44" s="40">
        <v>-40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1">
        <v>0</v>
      </c>
    </row>
    <row r="45" spans="2:33" ht="16.5" customHeight="1" thickTop="1" thickBot="1" x14ac:dyDescent="0.3">
      <c r="B45" s="42" t="str">
        <f t="shared" si="1"/>
        <v>07.12.2022</v>
      </c>
      <c r="C45" s="73">
        <f t="shared" si="2"/>
        <v>-370</v>
      </c>
      <c r="D45" s="74"/>
      <c r="E45" s="39">
        <v>0</v>
      </c>
      <c r="F45" s="40">
        <v>0</v>
      </c>
      <c r="G45" s="40">
        <v>0</v>
      </c>
      <c r="H45" s="40">
        <v>-20</v>
      </c>
      <c r="I45" s="40">
        <v>-40</v>
      </c>
      <c r="J45" s="40">
        <v>-40</v>
      </c>
      <c r="K45" s="40">
        <v>-36</v>
      </c>
      <c r="L45" s="40">
        <v>-21</v>
      </c>
      <c r="M45" s="40">
        <v>-33</v>
      </c>
      <c r="N45" s="40">
        <v>-5</v>
      </c>
      <c r="O45" s="40">
        <v>-40</v>
      </c>
      <c r="P45" s="40">
        <v>-40</v>
      </c>
      <c r="Q45" s="40">
        <v>-40</v>
      </c>
      <c r="R45" s="40">
        <v>-20</v>
      </c>
      <c r="S45" s="40">
        <v>0</v>
      </c>
      <c r="T45" s="40">
        <v>0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-7</v>
      </c>
      <c r="AA45" s="40">
        <v>-28</v>
      </c>
      <c r="AB45" s="41">
        <v>0</v>
      </c>
    </row>
    <row r="46" spans="2:33" ht="17.25" thickTop="1" thickBot="1" x14ac:dyDescent="0.3">
      <c r="B46" s="42" t="str">
        <f t="shared" si="1"/>
        <v>08.12.2022</v>
      </c>
      <c r="C46" s="73">
        <f t="shared" si="2"/>
        <v>-547</v>
      </c>
      <c r="D46" s="74"/>
      <c r="E46" s="39">
        <v>0</v>
      </c>
      <c r="F46" s="40">
        <v>0</v>
      </c>
      <c r="G46" s="40">
        <v>0</v>
      </c>
      <c r="H46" s="40">
        <v>-13</v>
      </c>
      <c r="I46" s="40">
        <v>0</v>
      </c>
      <c r="J46" s="40">
        <v>0</v>
      </c>
      <c r="K46" s="40">
        <v>0</v>
      </c>
      <c r="L46" s="40">
        <v>-38</v>
      </c>
      <c r="M46" s="40">
        <v>-45</v>
      </c>
      <c r="N46" s="40">
        <v>-48</v>
      </c>
      <c r="O46" s="40">
        <v>-50</v>
      </c>
      <c r="P46" s="40">
        <v>-50</v>
      </c>
      <c r="Q46" s="40">
        <v>-45</v>
      </c>
      <c r="R46" s="40">
        <v>-20</v>
      </c>
      <c r="S46" s="40">
        <v>0</v>
      </c>
      <c r="T46" s="40">
        <v>0</v>
      </c>
      <c r="U46" s="40">
        <v>0</v>
      </c>
      <c r="V46" s="40">
        <v>0</v>
      </c>
      <c r="W46" s="40">
        <v>-18</v>
      </c>
      <c r="X46" s="40">
        <v>-45</v>
      </c>
      <c r="Y46" s="40">
        <v>-45</v>
      </c>
      <c r="Z46" s="40">
        <v>-45</v>
      </c>
      <c r="AA46" s="40">
        <v>-45</v>
      </c>
      <c r="AB46" s="41">
        <v>-40</v>
      </c>
    </row>
    <row r="47" spans="2:33" ht="17.25" thickTop="1" thickBot="1" x14ac:dyDescent="0.3">
      <c r="B47" s="42" t="str">
        <f t="shared" si="1"/>
        <v>09.12.2022</v>
      </c>
      <c r="C47" s="73">
        <f t="shared" si="2"/>
        <v>-362</v>
      </c>
      <c r="D47" s="74"/>
      <c r="E47" s="39">
        <v>-40</v>
      </c>
      <c r="F47" s="40">
        <v>-40</v>
      </c>
      <c r="G47" s="40">
        <v>-40</v>
      </c>
      <c r="H47" s="40">
        <v>-40</v>
      </c>
      <c r="I47" s="40">
        <v>-40</v>
      </c>
      <c r="J47" s="40">
        <v>-58</v>
      </c>
      <c r="K47" s="40">
        <v>-37</v>
      </c>
      <c r="L47" s="40">
        <v>-25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-27</v>
      </c>
      <c r="T47" s="40">
        <v>-15</v>
      </c>
      <c r="U47" s="40">
        <v>0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  <c r="AA47" s="40">
        <v>0</v>
      </c>
      <c r="AB47" s="41">
        <v>0</v>
      </c>
    </row>
    <row r="48" spans="2:33" ht="17.25" thickTop="1" thickBot="1" x14ac:dyDescent="0.3">
      <c r="B48" s="42" t="str">
        <f t="shared" si="1"/>
        <v>10.12.2022</v>
      </c>
      <c r="C48" s="73">
        <f t="shared" si="2"/>
        <v>-289</v>
      </c>
      <c r="D48" s="74"/>
      <c r="E48" s="39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-40</v>
      </c>
      <c r="M48" s="40">
        <v>-30</v>
      </c>
      <c r="N48" s="40">
        <v>-30</v>
      </c>
      <c r="O48" s="40">
        <v>-30</v>
      </c>
      <c r="P48" s="40">
        <v>-30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-6</v>
      </c>
      <c r="X48" s="40">
        <v>-30</v>
      </c>
      <c r="Y48" s="40">
        <v>-30</v>
      </c>
      <c r="Z48" s="40">
        <v>-30</v>
      </c>
      <c r="AA48" s="40">
        <v>-33</v>
      </c>
      <c r="AB48" s="41">
        <v>0</v>
      </c>
    </row>
    <row r="49" spans="2:28" ht="17.25" thickTop="1" thickBot="1" x14ac:dyDescent="0.3">
      <c r="B49" s="42" t="str">
        <f t="shared" si="1"/>
        <v>11.12.2022</v>
      </c>
      <c r="C49" s="73">
        <f t="shared" si="2"/>
        <v>-319</v>
      </c>
      <c r="D49" s="74"/>
      <c r="E49" s="39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-15</v>
      </c>
      <c r="M49" s="40">
        <v>-15</v>
      </c>
      <c r="N49" s="40">
        <v>-15</v>
      </c>
      <c r="O49" s="40">
        <v>-15</v>
      </c>
      <c r="P49" s="40">
        <v>-35</v>
      </c>
      <c r="Q49" s="40">
        <v>-3</v>
      </c>
      <c r="R49" s="40">
        <v>-42</v>
      </c>
      <c r="S49" s="40">
        <v>-55</v>
      </c>
      <c r="T49" s="40">
        <v>-55</v>
      </c>
      <c r="U49" s="40">
        <v>-54</v>
      </c>
      <c r="V49" s="40">
        <v>0</v>
      </c>
      <c r="W49" s="40">
        <v>-15</v>
      </c>
      <c r="X49" s="40">
        <v>0</v>
      </c>
      <c r="Y49" s="40">
        <v>0</v>
      </c>
      <c r="Z49" s="40">
        <v>0</v>
      </c>
      <c r="AA49" s="40">
        <v>0</v>
      </c>
      <c r="AB49" s="41">
        <v>0</v>
      </c>
    </row>
    <row r="50" spans="2:28" ht="17.25" thickTop="1" thickBot="1" x14ac:dyDescent="0.3">
      <c r="B50" s="42" t="str">
        <f t="shared" si="1"/>
        <v>12.12.2022</v>
      </c>
      <c r="C50" s="73">
        <f t="shared" si="2"/>
        <v>-147</v>
      </c>
      <c r="D50" s="74"/>
      <c r="E50" s="39">
        <v>-14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-16</v>
      </c>
      <c r="L50" s="40">
        <v>-24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-30</v>
      </c>
      <c r="T50" s="40">
        <v>-24</v>
      </c>
      <c r="U50" s="40">
        <v>-15</v>
      </c>
      <c r="V50" s="40">
        <v>-24</v>
      </c>
      <c r="W50" s="40">
        <v>0</v>
      </c>
      <c r="X50" s="40">
        <v>0</v>
      </c>
      <c r="Y50" s="40">
        <v>0</v>
      </c>
      <c r="Z50" s="40">
        <v>0</v>
      </c>
      <c r="AA50" s="40">
        <v>0</v>
      </c>
      <c r="AB50" s="41">
        <v>0</v>
      </c>
    </row>
    <row r="51" spans="2:28" ht="17.25" thickTop="1" thickBot="1" x14ac:dyDescent="0.3">
      <c r="B51" s="42" t="str">
        <f t="shared" si="1"/>
        <v>13.12.2022</v>
      </c>
      <c r="C51" s="73">
        <f t="shared" si="2"/>
        <v>-27</v>
      </c>
      <c r="D51" s="74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40">
        <v>-18</v>
      </c>
      <c r="AA51" s="40">
        <v>0</v>
      </c>
      <c r="AB51" s="41">
        <v>-9</v>
      </c>
    </row>
    <row r="52" spans="2:28" ht="17.25" thickTop="1" thickBot="1" x14ac:dyDescent="0.3">
      <c r="B52" s="42" t="str">
        <f t="shared" si="1"/>
        <v>14.12.2022</v>
      </c>
      <c r="C52" s="73">
        <f t="shared" si="2"/>
        <v>0</v>
      </c>
      <c r="D52" s="74"/>
      <c r="E52" s="39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1">
        <v>0</v>
      </c>
    </row>
    <row r="53" spans="2:28" ht="15.75" customHeight="1" thickTop="1" thickBot="1" x14ac:dyDescent="0.3">
      <c r="B53" s="42" t="str">
        <f t="shared" si="1"/>
        <v>15.12.2022</v>
      </c>
      <c r="C53" s="73">
        <f t="shared" si="2"/>
        <v>-25</v>
      </c>
      <c r="D53" s="74"/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-25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1">
        <v>0</v>
      </c>
    </row>
    <row r="54" spans="2:28" ht="17.25" thickTop="1" thickBot="1" x14ac:dyDescent="0.3">
      <c r="B54" s="42" t="str">
        <f t="shared" si="1"/>
        <v>16.12.2022</v>
      </c>
      <c r="C54" s="73">
        <f t="shared" si="2"/>
        <v>-220</v>
      </c>
      <c r="D54" s="74"/>
      <c r="E54" s="39">
        <v>0</v>
      </c>
      <c r="F54" s="40">
        <v>0</v>
      </c>
      <c r="G54" s="40">
        <v>0</v>
      </c>
      <c r="H54" s="40">
        <v>-24</v>
      </c>
      <c r="I54" s="40">
        <v>-40</v>
      </c>
      <c r="J54" s="40">
        <v>-36</v>
      </c>
      <c r="K54" s="40">
        <v>0</v>
      </c>
      <c r="L54" s="40">
        <v>-11</v>
      </c>
      <c r="M54" s="40">
        <v>-4</v>
      </c>
      <c r="N54" s="40">
        <v>0</v>
      </c>
      <c r="O54" s="40">
        <v>0</v>
      </c>
      <c r="P54" s="40">
        <v>0</v>
      </c>
      <c r="Q54" s="40">
        <v>0</v>
      </c>
      <c r="R54" s="40">
        <v>-19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-26</v>
      </c>
      <c r="AA54" s="40">
        <v>-35</v>
      </c>
      <c r="AB54" s="41">
        <v>-25</v>
      </c>
    </row>
    <row r="55" spans="2:28" ht="17.25" thickTop="1" thickBot="1" x14ac:dyDescent="0.3">
      <c r="B55" s="42" t="str">
        <f t="shared" si="1"/>
        <v>17.12.2022</v>
      </c>
      <c r="C55" s="73">
        <f t="shared" si="2"/>
        <v>-534</v>
      </c>
      <c r="D55" s="74"/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-40</v>
      </c>
      <c r="L55" s="40">
        <v>-40</v>
      </c>
      <c r="M55" s="40">
        <v>-30</v>
      </c>
      <c r="N55" s="40">
        <v>-30</v>
      </c>
      <c r="O55" s="40">
        <v>-30</v>
      </c>
      <c r="P55" s="40">
        <v>-30</v>
      </c>
      <c r="Q55" s="40">
        <v>-35</v>
      </c>
      <c r="R55" s="40">
        <v>-35</v>
      </c>
      <c r="S55" s="40">
        <v>-35</v>
      </c>
      <c r="T55" s="40">
        <v>-35</v>
      </c>
      <c r="U55" s="40">
        <v>-30</v>
      </c>
      <c r="V55" s="40">
        <v>-30</v>
      </c>
      <c r="W55" s="40">
        <v>-30</v>
      </c>
      <c r="X55" s="40">
        <v>-30</v>
      </c>
      <c r="Y55" s="40">
        <v>-9</v>
      </c>
      <c r="Z55" s="40">
        <v>-16</v>
      </c>
      <c r="AA55" s="40">
        <v>-25</v>
      </c>
      <c r="AB55" s="41">
        <v>-24</v>
      </c>
    </row>
    <row r="56" spans="2:28" ht="17.25" thickTop="1" thickBot="1" x14ac:dyDescent="0.3">
      <c r="B56" s="42" t="str">
        <f t="shared" si="1"/>
        <v>18.12.2022</v>
      </c>
      <c r="C56" s="73">
        <f t="shared" si="2"/>
        <v>-416</v>
      </c>
      <c r="D56" s="74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-40</v>
      </c>
      <c r="L56" s="40">
        <v>-40</v>
      </c>
      <c r="M56" s="40">
        <v>-20</v>
      </c>
      <c r="N56" s="40">
        <v>-19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-20</v>
      </c>
      <c r="W56" s="40">
        <v>-37</v>
      </c>
      <c r="X56" s="40">
        <v>-50</v>
      </c>
      <c r="Y56" s="40">
        <v>-50</v>
      </c>
      <c r="Z56" s="40">
        <v>-50</v>
      </c>
      <c r="AA56" s="40">
        <v>-50</v>
      </c>
      <c r="AB56" s="41">
        <v>-40</v>
      </c>
    </row>
    <row r="57" spans="2:28" ht="17.25" thickTop="1" thickBot="1" x14ac:dyDescent="0.3">
      <c r="B57" s="42" t="str">
        <f t="shared" si="1"/>
        <v>19.12.2022</v>
      </c>
      <c r="C57" s="73">
        <f t="shared" si="2"/>
        <v>-55</v>
      </c>
      <c r="D57" s="74"/>
      <c r="E57" s="39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-21</v>
      </c>
      <c r="L57" s="40">
        <v>-11</v>
      </c>
      <c r="M57" s="40">
        <v>0</v>
      </c>
      <c r="N57" s="40">
        <v>0</v>
      </c>
      <c r="O57" s="40">
        <v>-23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  <c r="V57" s="40">
        <v>0</v>
      </c>
      <c r="W57" s="40">
        <v>0</v>
      </c>
      <c r="X57" s="40">
        <v>0</v>
      </c>
      <c r="Y57" s="40">
        <v>0</v>
      </c>
      <c r="Z57" s="40">
        <v>0</v>
      </c>
      <c r="AA57" s="40">
        <v>0</v>
      </c>
      <c r="AB57" s="41">
        <v>0</v>
      </c>
    </row>
    <row r="58" spans="2:28" ht="17.25" thickTop="1" thickBot="1" x14ac:dyDescent="0.3">
      <c r="B58" s="42" t="str">
        <f t="shared" si="1"/>
        <v>20.12.2022</v>
      </c>
      <c r="C58" s="73">
        <f t="shared" si="2"/>
        <v>0</v>
      </c>
      <c r="D58" s="74"/>
      <c r="E58" s="39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1">
        <v>0</v>
      </c>
    </row>
    <row r="59" spans="2:28" ht="17.25" thickTop="1" thickBot="1" x14ac:dyDescent="0.3">
      <c r="B59" s="42" t="str">
        <f t="shared" si="1"/>
        <v>21.12.2022</v>
      </c>
      <c r="C59" s="73">
        <f t="shared" si="2"/>
        <v>0</v>
      </c>
      <c r="D59" s="74"/>
      <c r="E59" s="39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1">
        <v>0</v>
      </c>
    </row>
    <row r="60" spans="2:28" ht="17.25" thickTop="1" thickBot="1" x14ac:dyDescent="0.3">
      <c r="B60" s="42" t="str">
        <f t="shared" si="1"/>
        <v>22.12.2022</v>
      </c>
      <c r="C60" s="73">
        <f t="shared" si="2"/>
        <v>0</v>
      </c>
      <c r="D60" s="74"/>
      <c r="E60" s="39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1">
        <v>0</v>
      </c>
    </row>
    <row r="61" spans="2:28" ht="17.25" thickTop="1" thickBot="1" x14ac:dyDescent="0.3">
      <c r="B61" s="42" t="str">
        <f t="shared" si="1"/>
        <v>23.12.2022</v>
      </c>
      <c r="C61" s="73">
        <f t="shared" si="2"/>
        <v>0</v>
      </c>
      <c r="D61" s="74"/>
      <c r="E61" s="39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1">
        <v>0</v>
      </c>
    </row>
    <row r="62" spans="2:28" ht="17.25" thickTop="1" thickBot="1" x14ac:dyDescent="0.3">
      <c r="B62" s="42" t="str">
        <f t="shared" si="1"/>
        <v>24.12.2022</v>
      </c>
      <c r="C62" s="73">
        <f t="shared" si="2"/>
        <v>-11</v>
      </c>
      <c r="D62" s="74"/>
      <c r="E62" s="39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0</v>
      </c>
      <c r="Z62" s="40">
        <v>0</v>
      </c>
      <c r="AA62" s="40">
        <v>0</v>
      </c>
      <c r="AB62" s="41">
        <v>-11</v>
      </c>
    </row>
    <row r="63" spans="2:28" ht="17.25" thickTop="1" thickBot="1" x14ac:dyDescent="0.3">
      <c r="B63" s="42" t="str">
        <f t="shared" si="1"/>
        <v>25.12.2022</v>
      </c>
      <c r="C63" s="73">
        <f t="shared" si="2"/>
        <v>-170</v>
      </c>
      <c r="D63" s="74"/>
      <c r="E63" s="39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-4</v>
      </c>
      <c r="M63" s="40">
        <v>-10</v>
      </c>
      <c r="N63" s="40">
        <v>-30</v>
      </c>
      <c r="O63" s="40">
        <v>-20</v>
      </c>
      <c r="P63" s="40">
        <v>0</v>
      </c>
      <c r="Q63" s="40">
        <v>-21</v>
      </c>
      <c r="R63" s="40">
        <v>-27</v>
      </c>
      <c r="S63" s="40">
        <v>-22</v>
      </c>
      <c r="T63" s="40">
        <v>-21</v>
      </c>
      <c r="U63" s="40">
        <v>-15</v>
      </c>
      <c r="V63" s="40">
        <v>0</v>
      </c>
      <c r="W63" s="40">
        <v>0</v>
      </c>
      <c r="X63" s="40">
        <v>0</v>
      </c>
      <c r="Y63" s="40">
        <v>0</v>
      </c>
      <c r="Z63" s="40">
        <v>0</v>
      </c>
      <c r="AA63" s="40">
        <v>0</v>
      </c>
      <c r="AB63" s="41">
        <v>0</v>
      </c>
    </row>
    <row r="64" spans="2:28" ht="17.25" thickTop="1" thickBot="1" x14ac:dyDescent="0.3">
      <c r="B64" s="42" t="str">
        <f t="shared" si="1"/>
        <v>26.12.2022</v>
      </c>
      <c r="C64" s="73">
        <f t="shared" si="2"/>
        <v>0</v>
      </c>
      <c r="D64" s="74"/>
      <c r="E64" s="39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  <c r="W64" s="40">
        <v>0</v>
      </c>
      <c r="X64" s="40">
        <v>0</v>
      </c>
      <c r="Y64" s="40">
        <v>0</v>
      </c>
      <c r="Z64" s="40">
        <v>0</v>
      </c>
      <c r="AA64" s="40">
        <v>0</v>
      </c>
      <c r="AB64" s="41">
        <v>0</v>
      </c>
    </row>
    <row r="65" spans="2:28" ht="17.25" thickTop="1" thickBot="1" x14ac:dyDescent="0.3">
      <c r="B65" s="42" t="str">
        <f t="shared" si="1"/>
        <v>27.12.2022</v>
      </c>
      <c r="C65" s="73">
        <f t="shared" si="2"/>
        <v>0</v>
      </c>
      <c r="D65" s="74"/>
      <c r="E65" s="39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v>0</v>
      </c>
      <c r="V65" s="40">
        <v>0</v>
      </c>
      <c r="W65" s="40">
        <v>0</v>
      </c>
      <c r="X65" s="40">
        <v>0</v>
      </c>
      <c r="Y65" s="40">
        <v>0</v>
      </c>
      <c r="Z65" s="40">
        <v>0</v>
      </c>
      <c r="AA65" s="40">
        <v>0</v>
      </c>
      <c r="AB65" s="41">
        <v>0</v>
      </c>
    </row>
    <row r="66" spans="2:28" ht="17.25" thickTop="1" thickBot="1" x14ac:dyDescent="0.3">
      <c r="B66" s="42" t="str">
        <f t="shared" si="1"/>
        <v>28.12.2022</v>
      </c>
      <c r="C66" s="73">
        <f t="shared" si="2"/>
        <v>-129</v>
      </c>
      <c r="D66" s="74"/>
      <c r="E66" s="39">
        <v>0</v>
      </c>
      <c r="F66" s="40">
        <v>0</v>
      </c>
      <c r="G66" s="40">
        <v>0</v>
      </c>
      <c r="H66" s="40">
        <v>0</v>
      </c>
      <c r="I66" s="40">
        <v>-19</v>
      </c>
      <c r="J66" s="40">
        <v>-27</v>
      </c>
      <c r="K66" s="40">
        <v>-50</v>
      </c>
      <c r="L66" s="40">
        <v>-33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>
        <v>0</v>
      </c>
      <c r="Y66" s="40">
        <v>0</v>
      </c>
      <c r="Z66" s="40">
        <v>0</v>
      </c>
      <c r="AA66" s="40">
        <v>0</v>
      </c>
      <c r="AB66" s="41">
        <v>0</v>
      </c>
    </row>
    <row r="67" spans="2:28" ht="17.25" thickTop="1" thickBot="1" x14ac:dyDescent="0.3">
      <c r="B67" s="42" t="str">
        <f t="shared" si="1"/>
        <v>29.12.2022</v>
      </c>
      <c r="C67" s="73">
        <f t="shared" si="2"/>
        <v>-206</v>
      </c>
      <c r="D67" s="74"/>
      <c r="E67" s="39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-33</v>
      </c>
      <c r="R67" s="40">
        <v>-50</v>
      </c>
      <c r="S67" s="40">
        <v>-50</v>
      </c>
      <c r="T67" s="40">
        <v>-50</v>
      </c>
      <c r="U67" s="40">
        <v>-23</v>
      </c>
      <c r="V67" s="40">
        <v>0</v>
      </c>
      <c r="W67" s="40">
        <v>0</v>
      </c>
      <c r="X67" s="40">
        <v>0</v>
      </c>
      <c r="Y67" s="40">
        <v>0</v>
      </c>
      <c r="Z67" s="40">
        <v>0</v>
      </c>
      <c r="AA67" s="40">
        <v>0</v>
      </c>
      <c r="AB67" s="41">
        <v>0</v>
      </c>
    </row>
    <row r="68" spans="2:28" ht="17.25" thickTop="1" thickBot="1" x14ac:dyDescent="0.3">
      <c r="B68" s="42" t="str">
        <f t="shared" si="1"/>
        <v>30.12.2022</v>
      </c>
      <c r="C68" s="73">
        <f t="shared" si="2"/>
        <v>0</v>
      </c>
      <c r="D68" s="74"/>
      <c r="E68" s="39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40">
        <v>0</v>
      </c>
      <c r="V68" s="40">
        <v>0</v>
      </c>
      <c r="W68" s="40">
        <v>0</v>
      </c>
      <c r="X68" s="40">
        <v>0</v>
      </c>
      <c r="Y68" s="40">
        <v>0</v>
      </c>
      <c r="Z68" s="40">
        <v>0</v>
      </c>
      <c r="AA68" s="40">
        <v>0</v>
      </c>
      <c r="AB68" s="41">
        <v>0</v>
      </c>
    </row>
    <row r="69" spans="2:28" ht="16.5" thickTop="1" x14ac:dyDescent="0.25">
      <c r="B69" s="43" t="str">
        <f t="shared" si="1"/>
        <v>31.12.2022</v>
      </c>
      <c r="C69" s="75">
        <f>SUM(E69:AB69)</f>
        <v>0</v>
      </c>
      <c r="D69" s="76"/>
      <c r="E69" s="39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40">
        <v>0</v>
      </c>
      <c r="U69" s="40">
        <v>0</v>
      </c>
      <c r="V69" s="40">
        <v>0</v>
      </c>
      <c r="W69" s="40">
        <v>0</v>
      </c>
      <c r="X69" s="40">
        <v>0</v>
      </c>
      <c r="Y69" s="40">
        <v>0</v>
      </c>
      <c r="Z69" s="40">
        <v>0</v>
      </c>
      <c r="AA69" s="40">
        <v>0</v>
      </c>
      <c r="AB69" s="41">
        <v>0</v>
      </c>
    </row>
    <row r="72" spans="2:28" ht="29.25" customHeight="1" thickBot="1" x14ac:dyDescent="0.3">
      <c r="B72" s="77" t="s">
        <v>36</v>
      </c>
      <c r="C72" s="79" t="s">
        <v>37</v>
      </c>
      <c r="D72" s="80"/>
      <c r="E72" s="83" t="s">
        <v>78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8" ht="15.75" customHeight="1" thickTop="1" thickBot="1" x14ac:dyDescent="0.3">
      <c r="B73" s="78"/>
      <c r="C73" s="81"/>
      <c r="D73" s="82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37" t="s">
        <v>25</v>
      </c>
    </row>
    <row r="74" spans="2:28" ht="17.25" thickTop="1" thickBot="1" x14ac:dyDescent="0.3">
      <c r="B74" s="38" t="str">
        <f>B39</f>
        <v>01.12.2022</v>
      </c>
      <c r="C74" s="45">
        <f>SUMIF(E74:AB74,"&gt;0")</f>
        <v>224</v>
      </c>
      <c r="D74" s="46">
        <f>SUMIF(E74:AB74,"&lt;0")</f>
        <v>-69</v>
      </c>
      <c r="E74" s="47">
        <f>E4+E39</f>
        <v>36</v>
      </c>
      <c r="F74" s="48">
        <f t="shared" ref="F74:AB74" si="3">F4+F39</f>
        <v>21</v>
      </c>
      <c r="G74" s="48">
        <f t="shared" si="3"/>
        <v>0</v>
      </c>
      <c r="H74" s="48">
        <f t="shared" si="3"/>
        <v>0</v>
      </c>
      <c r="I74" s="48">
        <f t="shared" si="3"/>
        <v>-27</v>
      </c>
      <c r="J74" s="48">
        <f t="shared" si="3"/>
        <v>-31</v>
      </c>
      <c r="K74" s="48">
        <f t="shared" si="3"/>
        <v>0</v>
      </c>
      <c r="L74" s="48">
        <f t="shared" si="3"/>
        <v>-11</v>
      </c>
      <c r="M74" s="48">
        <f t="shared" si="3"/>
        <v>22</v>
      </c>
      <c r="N74" s="48">
        <f t="shared" si="3"/>
        <v>17</v>
      </c>
      <c r="O74" s="48">
        <f t="shared" si="3"/>
        <v>21</v>
      </c>
      <c r="P74" s="48">
        <f t="shared" si="3"/>
        <v>21</v>
      </c>
      <c r="Q74" s="48">
        <f t="shared" si="3"/>
        <v>1</v>
      </c>
      <c r="R74" s="49">
        <f t="shared" si="3"/>
        <v>1</v>
      </c>
      <c r="S74" s="50">
        <f t="shared" si="3"/>
        <v>1</v>
      </c>
      <c r="T74" s="40">
        <f t="shared" si="3"/>
        <v>1</v>
      </c>
      <c r="U74" s="40">
        <f t="shared" si="3"/>
        <v>1</v>
      </c>
      <c r="V74" s="40">
        <f t="shared" si="3"/>
        <v>1</v>
      </c>
      <c r="W74" s="40">
        <f t="shared" si="3"/>
        <v>1</v>
      </c>
      <c r="X74" s="40">
        <f t="shared" si="3"/>
        <v>1</v>
      </c>
      <c r="Y74" s="40">
        <f t="shared" si="3"/>
        <v>38</v>
      </c>
      <c r="Z74" s="40">
        <f t="shared" si="3"/>
        <v>38</v>
      </c>
      <c r="AA74" s="40">
        <f t="shared" si="3"/>
        <v>1</v>
      </c>
      <c r="AB74" s="41">
        <f t="shared" si="3"/>
        <v>1</v>
      </c>
    </row>
    <row r="75" spans="2:28" ht="17.25" thickTop="1" thickBot="1" x14ac:dyDescent="0.3">
      <c r="B75" s="42" t="str">
        <f t="shared" ref="B75:B104" si="4">B40</f>
        <v>02.12.2022</v>
      </c>
      <c r="C75" s="45">
        <f t="shared" ref="C75:C104" si="5">SUMIF(E75:AB75,"&gt;0")</f>
        <v>39</v>
      </c>
      <c r="D75" s="46">
        <f t="shared" ref="D75:D104" si="6">SUMIF(E75:AB75,"&lt;0")</f>
        <v>-74</v>
      </c>
      <c r="E75" s="51">
        <f t="shared" ref="E75:AB85" si="7">E5+E40</f>
        <v>26</v>
      </c>
      <c r="F75" s="40">
        <f t="shared" si="7"/>
        <v>0</v>
      </c>
      <c r="G75" s="40">
        <f t="shared" si="7"/>
        <v>0</v>
      </c>
      <c r="H75" s="40">
        <f t="shared" si="7"/>
        <v>0</v>
      </c>
      <c r="I75" s="40">
        <f t="shared" si="7"/>
        <v>0</v>
      </c>
      <c r="J75" s="40">
        <f t="shared" si="7"/>
        <v>0</v>
      </c>
      <c r="K75" s="40">
        <f t="shared" si="7"/>
        <v>0</v>
      </c>
      <c r="L75" s="40">
        <f t="shared" si="7"/>
        <v>0</v>
      </c>
      <c r="M75" s="40">
        <f t="shared" si="7"/>
        <v>0</v>
      </c>
      <c r="N75" s="40">
        <f t="shared" si="7"/>
        <v>0</v>
      </c>
      <c r="O75" s="40">
        <f t="shared" si="7"/>
        <v>0</v>
      </c>
      <c r="P75" s="40">
        <f t="shared" si="7"/>
        <v>0</v>
      </c>
      <c r="Q75" s="40">
        <f t="shared" si="7"/>
        <v>13</v>
      </c>
      <c r="R75" s="40">
        <f t="shared" si="7"/>
        <v>0</v>
      </c>
      <c r="S75" s="40">
        <f t="shared" si="7"/>
        <v>0</v>
      </c>
      <c r="T75" s="40">
        <f t="shared" si="7"/>
        <v>0</v>
      </c>
      <c r="U75" s="40">
        <f t="shared" si="7"/>
        <v>0</v>
      </c>
      <c r="V75" s="40">
        <f t="shared" si="7"/>
        <v>0</v>
      </c>
      <c r="W75" s="40">
        <f t="shared" si="7"/>
        <v>0</v>
      </c>
      <c r="X75" s="40">
        <f t="shared" si="7"/>
        <v>0</v>
      </c>
      <c r="Y75" s="40">
        <f t="shared" si="7"/>
        <v>-9</v>
      </c>
      <c r="Z75" s="40">
        <f t="shared" si="7"/>
        <v>-40</v>
      </c>
      <c r="AA75" s="40">
        <f t="shared" si="7"/>
        <v>-25</v>
      </c>
      <c r="AB75" s="41">
        <f t="shared" si="7"/>
        <v>0</v>
      </c>
    </row>
    <row r="76" spans="2:28" ht="17.25" thickTop="1" thickBot="1" x14ac:dyDescent="0.3">
      <c r="B76" s="42" t="str">
        <f t="shared" si="4"/>
        <v>03.12.2022</v>
      </c>
      <c r="C76" s="45">
        <f t="shared" si="5"/>
        <v>78</v>
      </c>
      <c r="D76" s="46">
        <f t="shared" si="6"/>
        <v>-243</v>
      </c>
      <c r="E76" s="51">
        <f t="shared" si="7"/>
        <v>40</v>
      </c>
      <c r="F76" s="40">
        <f t="shared" si="7"/>
        <v>38</v>
      </c>
      <c r="G76" s="40">
        <f t="shared" si="7"/>
        <v>0</v>
      </c>
      <c r="H76" s="40">
        <f t="shared" si="7"/>
        <v>0</v>
      </c>
      <c r="I76" s="40">
        <f t="shared" si="7"/>
        <v>0</v>
      </c>
      <c r="J76" s="40">
        <f t="shared" si="7"/>
        <v>0</v>
      </c>
      <c r="K76" s="40">
        <f t="shared" si="7"/>
        <v>0</v>
      </c>
      <c r="L76" s="40">
        <f t="shared" si="7"/>
        <v>-23</v>
      </c>
      <c r="M76" s="40">
        <f t="shared" si="7"/>
        <v>-30</v>
      </c>
      <c r="N76" s="40">
        <f t="shared" si="7"/>
        <v>-30</v>
      </c>
      <c r="O76" s="40">
        <f t="shared" si="7"/>
        <v>-30</v>
      </c>
      <c r="P76" s="40">
        <f t="shared" si="7"/>
        <v>0</v>
      </c>
      <c r="Q76" s="40">
        <f t="shared" si="7"/>
        <v>0</v>
      </c>
      <c r="R76" s="40">
        <f t="shared" si="7"/>
        <v>0</v>
      </c>
      <c r="S76" s="40">
        <f t="shared" si="7"/>
        <v>0</v>
      </c>
      <c r="T76" s="40">
        <f t="shared" si="7"/>
        <v>0</v>
      </c>
      <c r="U76" s="40">
        <f t="shared" si="7"/>
        <v>0</v>
      </c>
      <c r="V76" s="40">
        <f t="shared" si="7"/>
        <v>0</v>
      </c>
      <c r="W76" s="40">
        <f t="shared" si="7"/>
        <v>0</v>
      </c>
      <c r="X76" s="40">
        <f t="shared" si="7"/>
        <v>-44</v>
      </c>
      <c r="Y76" s="40">
        <f t="shared" si="7"/>
        <v>-50</v>
      </c>
      <c r="Z76" s="40">
        <f t="shared" si="7"/>
        <v>-36</v>
      </c>
      <c r="AA76" s="40">
        <f t="shared" si="7"/>
        <v>0</v>
      </c>
      <c r="AB76" s="41">
        <f t="shared" si="7"/>
        <v>0</v>
      </c>
    </row>
    <row r="77" spans="2:28" ht="17.25" thickTop="1" thickBot="1" x14ac:dyDescent="0.3">
      <c r="B77" s="42" t="str">
        <f t="shared" si="4"/>
        <v>04.12.2022</v>
      </c>
      <c r="C77" s="45">
        <f t="shared" si="5"/>
        <v>67</v>
      </c>
      <c r="D77" s="46">
        <f t="shared" si="6"/>
        <v>-389</v>
      </c>
      <c r="E77" s="51">
        <f t="shared" si="7"/>
        <v>42</v>
      </c>
      <c r="F77" s="40">
        <f t="shared" si="7"/>
        <v>16</v>
      </c>
      <c r="G77" s="40">
        <f t="shared" si="7"/>
        <v>0</v>
      </c>
      <c r="H77" s="40">
        <f t="shared" si="7"/>
        <v>-4</v>
      </c>
      <c r="I77" s="40">
        <f t="shared" si="7"/>
        <v>-35</v>
      </c>
      <c r="J77" s="40">
        <f t="shared" si="7"/>
        <v>-35</v>
      </c>
      <c r="K77" s="40">
        <f t="shared" si="7"/>
        <v>-35</v>
      </c>
      <c r="L77" s="40">
        <f t="shared" si="7"/>
        <v>-35</v>
      </c>
      <c r="M77" s="40">
        <f t="shared" si="7"/>
        <v>-50</v>
      </c>
      <c r="N77" s="40">
        <f t="shared" si="7"/>
        <v>-35</v>
      </c>
      <c r="O77" s="40">
        <f t="shared" si="7"/>
        <v>-35</v>
      </c>
      <c r="P77" s="40">
        <f t="shared" si="7"/>
        <v>-35</v>
      </c>
      <c r="Q77" s="40">
        <f t="shared" si="7"/>
        <v>-35</v>
      </c>
      <c r="R77" s="40">
        <f t="shared" si="7"/>
        <v>-35</v>
      </c>
      <c r="S77" s="40">
        <f t="shared" si="7"/>
        <v>-20</v>
      </c>
      <c r="T77" s="40">
        <f t="shared" si="7"/>
        <v>0</v>
      </c>
      <c r="U77" s="40">
        <f t="shared" si="7"/>
        <v>0</v>
      </c>
      <c r="V77" s="40">
        <f t="shared" si="7"/>
        <v>0</v>
      </c>
      <c r="W77" s="40">
        <f t="shared" si="7"/>
        <v>0</v>
      </c>
      <c r="X77" s="40">
        <f t="shared" si="7"/>
        <v>0</v>
      </c>
      <c r="Y77" s="40">
        <f t="shared" si="7"/>
        <v>0</v>
      </c>
      <c r="Z77" s="40">
        <f t="shared" si="7"/>
        <v>0</v>
      </c>
      <c r="AA77" s="40">
        <f t="shared" si="7"/>
        <v>9</v>
      </c>
      <c r="AB77" s="41">
        <f t="shared" si="7"/>
        <v>0</v>
      </c>
    </row>
    <row r="78" spans="2:28" ht="17.25" thickTop="1" thickBot="1" x14ac:dyDescent="0.3">
      <c r="B78" s="42" t="str">
        <f t="shared" si="4"/>
        <v>05.12.2022</v>
      </c>
      <c r="C78" s="45">
        <f t="shared" si="5"/>
        <v>28</v>
      </c>
      <c r="D78" s="46">
        <f t="shared" si="6"/>
        <v>-134</v>
      </c>
      <c r="E78" s="51">
        <f t="shared" si="7"/>
        <v>1</v>
      </c>
      <c r="F78" s="40">
        <f t="shared" si="7"/>
        <v>0</v>
      </c>
      <c r="G78" s="40">
        <f t="shared" si="7"/>
        <v>0</v>
      </c>
      <c r="H78" s="40">
        <f t="shared" si="7"/>
        <v>0</v>
      </c>
      <c r="I78" s="52">
        <f t="shared" si="7"/>
        <v>0</v>
      </c>
      <c r="J78" s="40">
        <f t="shared" si="7"/>
        <v>0</v>
      </c>
      <c r="K78" s="40">
        <f t="shared" si="7"/>
        <v>0</v>
      </c>
      <c r="L78" s="40">
        <f t="shared" si="7"/>
        <v>0</v>
      </c>
      <c r="M78" s="40">
        <f t="shared" si="7"/>
        <v>0</v>
      </c>
      <c r="N78" s="40">
        <f t="shared" si="7"/>
        <v>0</v>
      </c>
      <c r="O78" s="40">
        <f t="shared" si="7"/>
        <v>0</v>
      </c>
      <c r="P78" s="40">
        <f t="shared" si="7"/>
        <v>-9</v>
      </c>
      <c r="Q78" s="40">
        <f t="shared" si="7"/>
        <v>-20</v>
      </c>
      <c r="R78" s="40">
        <f t="shared" si="7"/>
        <v>-40</v>
      </c>
      <c r="S78" s="40">
        <f t="shared" si="7"/>
        <v>-33</v>
      </c>
      <c r="T78" s="40">
        <f t="shared" si="7"/>
        <v>0</v>
      </c>
      <c r="U78" s="40">
        <f t="shared" si="7"/>
        <v>0</v>
      </c>
      <c r="V78" s="40">
        <f t="shared" si="7"/>
        <v>0</v>
      </c>
      <c r="W78" s="40">
        <f t="shared" si="7"/>
        <v>0</v>
      </c>
      <c r="X78" s="40">
        <f t="shared" si="7"/>
        <v>0</v>
      </c>
      <c r="Y78" s="40">
        <f t="shared" si="7"/>
        <v>-9</v>
      </c>
      <c r="Z78" s="40">
        <f t="shared" si="7"/>
        <v>-23</v>
      </c>
      <c r="AA78" s="40">
        <f t="shared" si="7"/>
        <v>9</v>
      </c>
      <c r="AB78" s="41">
        <f t="shared" si="7"/>
        <v>18</v>
      </c>
    </row>
    <row r="79" spans="2:28" ht="17.25" thickTop="1" thickBot="1" x14ac:dyDescent="0.3">
      <c r="B79" s="42" t="str">
        <f t="shared" si="4"/>
        <v>06.12.2022</v>
      </c>
      <c r="C79" s="45">
        <f t="shared" si="5"/>
        <v>0</v>
      </c>
      <c r="D79" s="46">
        <f t="shared" si="6"/>
        <v>-422</v>
      </c>
      <c r="E79" s="51">
        <f t="shared" si="7"/>
        <v>0</v>
      </c>
      <c r="F79" s="40">
        <f t="shared" si="7"/>
        <v>-35</v>
      </c>
      <c r="G79" s="40">
        <f t="shared" si="7"/>
        <v>-40</v>
      </c>
      <c r="H79" s="40">
        <f t="shared" si="7"/>
        <v>-40</v>
      </c>
      <c r="I79" s="40">
        <f t="shared" si="7"/>
        <v>-40</v>
      </c>
      <c r="J79" s="40">
        <f t="shared" si="7"/>
        <v>-17</v>
      </c>
      <c r="K79" s="40">
        <f t="shared" si="7"/>
        <v>0</v>
      </c>
      <c r="L79" s="40">
        <f t="shared" si="7"/>
        <v>0</v>
      </c>
      <c r="M79" s="40">
        <f t="shared" si="7"/>
        <v>0</v>
      </c>
      <c r="N79" s="40">
        <f t="shared" si="7"/>
        <v>0</v>
      </c>
      <c r="O79" s="40">
        <f t="shared" si="7"/>
        <v>0</v>
      </c>
      <c r="P79" s="40">
        <f t="shared" si="7"/>
        <v>0</v>
      </c>
      <c r="Q79" s="40">
        <f t="shared" si="7"/>
        <v>-40</v>
      </c>
      <c r="R79" s="40">
        <f t="shared" si="7"/>
        <v>-40</v>
      </c>
      <c r="S79" s="40">
        <f t="shared" si="7"/>
        <v>-40</v>
      </c>
      <c r="T79" s="40">
        <f t="shared" si="7"/>
        <v>-50</v>
      </c>
      <c r="U79" s="40">
        <f t="shared" si="7"/>
        <v>-40</v>
      </c>
      <c r="V79" s="40">
        <f t="shared" si="7"/>
        <v>-40</v>
      </c>
      <c r="W79" s="40">
        <f t="shared" si="7"/>
        <v>0</v>
      </c>
      <c r="X79" s="40">
        <f t="shared" si="7"/>
        <v>0</v>
      </c>
      <c r="Y79" s="40">
        <f t="shared" si="7"/>
        <v>0</v>
      </c>
      <c r="Z79" s="40">
        <f t="shared" si="7"/>
        <v>0</v>
      </c>
      <c r="AA79" s="40">
        <f t="shared" si="7"/>
        <v>0</v>
      </c>
      <c r="AB79" s="41">
        <f t="shared" si="7"/>
        <v>0</v>
      </c>
    </row>
    <row r="80" spans="2:28" ht="17.25" thickTop="1" thickBot="1" x14ac:dyDescent="0.3">
      <c r="B80" s="42" t="str">
        <f t="shared" si="4"/>
        <v>07.12.2022</v>
      </c>
      <c r="C80" s="45">
        <f t="shared" si="5"/>
        <v>0</v>
      </c>
      <c r="D80" s="46">
        <f t="shared" si="6"/>
        <v>-364</v>
      </c>
      <c r="E80" s="51">
        <f t="shared" si="7"/>
        <v>0</v>
      </c>
      <c r="F80" s="40">
        <f t="shared" si="7"/>
        <v>0</v>
      </c>
      <c r="G80" s="40">
        <f t="shared" si="7"/>
        <v>0</v>
      </c>
      <c r="H80" s="40">
        <f t="shared" si="7"/>
        <v>-20</v>
      </c>
      <c r="I80" s="40">
        <f t="shared" si="7"/>
        <v>-40</v>
      </c>
      <c r="J80" s="40">
        <f t="shared" si="7"/>
        <v>-40</v>
      </c>
      <c r="K80" s="40">
        <f t="shared" si="7"/>
        <v>-30</v>
      </c>
      <c r="L80" s="40">
        <f t="shared" si="7"/>
        <v>-21</v>
      </c>
      <c r="M80" s="40">
        <f t="shared" si="7"/>
        <v>-33</v>
      </c>
      <c r="N80" s="40">
        <f t="shared" si="7"/>
        <v>-5</v>
      </c>
      <c r="O80" s="40">
        <f t="shared" si="7"/>
        <v>-40</v>
      </c>
      <c r="P80" s="40">
        <f t="shared" si="7"/>
        <v>-40</v>
      </c>
      <c r="Q80" s="40">
        <f t="shared" si="7"/>
        <v>-40</v>
      </c>
      <c r="R80" s="40">
        <f t="shared" si="7"/>
        <v>-20</v>
      </c>
      <c r="S80" s="40">
        <f t="shared" si="7"/>
        <v>0</v>
      </c>
      <c r="T80" s="40">
        <f t="shared" si="7"/>
        <v>0</v>
      </c>
      <c r="U80" s="40">
        <f t="shared" si="7"/>
        <v>0</v>
      </c>
      <c r="V80" s="40">
        <f t="shared" si="7"/>
        <v>0</v>
      </c>
      <c r="W80" s="40">
        <f t="shared" si="7"/>
        <v>0</v>
      </c>
      <c r="X80" s="40">
        <f t="shared" si="7"/>
        <v>0</v>
      </c>
      <c r="Y80" s="40">
        <f t="shared" si="7"/>
        <v>0</v>
      </c>
      <c r="Z80" s="40">
        <f t="shared" si="7"/>
        <v>-7</v>
      </c>
      <c r="AA80" s="40">
        <f t="shared" si="7"/>
        <v>-28</v>
      </c>
      <c r="AB80" s="41">
        <f t="shared" si="7"/>
        <v>0</v>
      </c>
    </row>
    <row r="81" spans="2:28" ht="17.25" thickTop="1" thickBot="1" x14ac:dyDescent="0.3">
      <c r="B81" s="42" t="str">
        <f t="shared" si="4"/>
        <v>08.12.2022</v>
      </c>
      <c r="C81" s="45">
        <f t="shared" si="5"/>
        <v>23</v>
      </c>
      <c r="D81" s="46">
        <f t="shared" si="6"/>
        <v>-547</v>
      </c>
      <c r="E81" s="51">
        <f t="shared" si="7"/>
        <v>23</v>
      </c>
      <c r="F81" s="40">
        <f t="shared" si="7"/>
        <v>0</v>
      </c>
      <c r="G81" s="40">
        <f t="shared" si="7"/>
        <v>0</v>
      </c>
      <c r="H81" s="40">
        <f t="shared" si="7"/>
        <v>-13</v>
      </c>
      <c r="I81" s="40">
        <f t="shared" si="7"/>
        <v>0</v>
      </c>
      <c r="J81" s="40">
        <f t="shared" si="7"/>
        <v>0</v>
      </c>
      <c r="K81" s="40">
        <f t="shared" si="7"/>
        <v>0</v>
      </c>
      <c r="L81" s="40">
        <f t="shared" si="7"/>
        <v>-38</v>
      </c>
      <c r="M81" s="40">
        <f t="shared" si="7"/>
        <v>-45</v>
      </c>
      <c r="N81" s="40">
        <f t="shared" si="7"/>
        <v>-48</v>
      </c>
      <c r="O81" s="40">
        <f t="shared" si="7"/>
        <v>-50</v>
      </c>
      <c r="P81" s="40">
        <f t="shared" si="7"/>
        <v>-50</v>
      </c>
      <c r="Q81" s="40">
        <f t="shared" si="7"/>
        <v>-45</v>
      </c>
      <c r="R81" s="40">
        <f t="shared" si="7"/>
        <v>-20</v>
      </c>
      <c r="S81" s="40">
        <f t="shared" si="7"/>
        <v>0</v>
      </c>
      <c r="T81" s="40">
        <f t="shared" si="7"/>
        <v>0</v>
      </c>
      <c r="U81" s="40">
        <f t="shared" si="7"/>
        <v>0</v>
      </c>
      <c r="V81" s="40">
        <f t="shared" si="7"/>
        <v>0</v>
      </c>
      <c r="W81" s="40">
        <f t="shared" si="7"/>
        <v>-18</v>
      </c>
      <c r="X81" s="40">
        <f t="shared" si="7"/>
        <v>-45</v>
      </c>
      <c r="Y81" s="40">
        <f t="shared" si="7"/>
        <v>-45</v>
      </c>
      <c r="Z81" s="40">
        <f t="shared" si="7"/>
        <v>-45</v>
      </c>
      <c r="AA81" s="40">
        <f t="shared" si="7"/>
        <v>-45</v>
      </c>
      <c r="AB81" s="41">
        <f t="shared" si="7"/>
        <v>-40</v>
      </c>
    </row>
    <row r="82" spans="2:28" ht="17.25" thickTop="1" thickBot="1" x14ac:dyDescent="0.3">
      <c r="B82" s="42" t="str">
        <f t="shared" si="4"/>
        <v>09.12.2022</v>
      </c>
      <c r="C82" s="45">
        <f t="shared" si="5"/>
        <v>37</v>
      </c>
      <c r="D82" s="46">
        <f t="shared" si="6"/>
        <v>-362</v>
      </c>
      <c r="E82" s="51">
        <f t="shared" si="7"/>
        <v>-40</v>
      </c>
      <c r="F82" s="40">
        <f t="shared" si="7"/>
        <v>-40</v>
      </c>
      <c r="G82" s="40">
        <f t="shared" si="7"/>
        <v>-40</v>
      </c>
      <c r="H82" s="40">
        <f t="shared" si="7"/>
        <v>-40</v>
      </c>
      <c r="I82" s="40">
        <f t="shared" si="7"/>
        <v>-40</v>
      </c>
      <c r="J82" s="40">
        <f t="shared" si="7"/>
        <v>-58</v>
      </c>
      <c r="K82" s="40">
        <f t="shared" si="7"/>
        <v>-37</v>
      </c>
      <c r="L82" s="40">
        <f t="shared" si="7"/>
        <v>-25</v>
      </c>
      <c r="M82" s="40">
        <f t="shared" si="7"/>
        <v>0</v>
      </c>
      <c r="N82" s="40">
        <f t="shared" si="7"/>
        <v>0</v>
      </c>
      <c r="O82" s="40">
        <f t="shared" si="7"/>
        <v>0</v>
      </c>
      <c r="P82" s="40">
        <f t="shared" si="7"/>
        <v>0</v>
      </c>
      <c r="Q82" s="40">
        <f t="shared" si="7"/>
        <v>0</v>
      </c>
      <c r="R82" s="40">
        <f t="shared" si="7"/>
        <v>0</v>
      </c>
      <c r="S82" s="40">
        <f t="shared" si="7"/>
        <v>-27</v>
      </c>
      <c r="T82" s="40">
        <f t="shared" si="7"/>
        <v>-15</v>
      </c>
      <c r="U82" s="40">
        <f t="shared" si="7"/>
        <v>0</v>
      </c>
      <c r="V82" s="40">
        <f t="shared" si="7"/>
        <v>0</v>
      </c>
      <c r="W82" s="40">
        <f t="shared" si="7"/>
        <v>0</v>
      </c>
      <c r="X82" s="40">
        <f t="shared" si="7"/>
        <v>0</v>
      </c>
      <c r="Y82" s="40">
        <f t="shared" si="7"/>
        <v>6</v>
      </c>
      <c r="Z82" s="40">
        <f t="shared" si="7"/>
        <v>0</v>
      </c>
      <c r="AA82" s="40">
        <f t="shared" si="7"/>
        <v>9</v>
      </c>
      <c r="AB82" s="41">
        <f t="shared" si="7"/>
        <v>22</v>
      </c>
    </row>
    <row r="83" spans="2:28" ht="17.25" thickTop="1" thickBot="1" x14ac:dyDescent="0.3">
      <c r="B83" s="42" t="str">
        <f t="shared" si="4"/>
        <v>10.12.2022</v>
      </c>
      <c r="C83" s="45">
        <f t="shared" si="5"/>
        <v>88</v>
      </c>
      <c r="D83" s="46">
        <f t="shared" si="6"/>
        <v>-289</v>
      </c>
      <c r="E83" s="51">
        <f t="shared" si="7"/>
        <v>20</v>
      </c>
      <c r="F83" s="40">
        <f t="shared" si="7"/>
        <v>0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0</v>
      </c>
      <c r="K83" s="40">
        <f t="shared" si="7"/>
        <v>0</v>
      </c>
      <c r="L83" s="40">
        <f t="shared" si="7"/>
        <v>-40</v>
      </c>
      <c r="M83" s="40">
        <f t="shared" si="7"/>
        <v>-30</v>
      </c>
      <c r="N83" s="40">
        <f t="shared" si="7"/>
        <v>-30</v>
      </c>
      <c r="O83" s="40">
        <f t="shared" si="7"/>
        <v>-30</v>
      </c>
      <c r="P83" s="40">
        <f t="shared" si="7"/>
        <v>-30</v>
      </c>
      <c r="Q83" s="40">
        <f t="shared" si="7"/>
        <v>0</v>
      </c>
      <c r="R83" s="40">
        <f t="shared" si="7"/>
        <v>5</v>
      </c>
      <c r="S83" s="40">
        <f t="shared" si="7"/>
        <v>0</v>
      </c>
      <c r="T83" s="40">
        <f t="shared" si="7"/>
        <v>0</v>
      </c>
      <c r="U83" s="40">
        <f t="shared" si="7"/>
        <v>0</v>
      </c>
      <c r="V83" s="40">
        <f t="shared" si="7"/>
        <v>39</v>
      </c>
      <c r="W83" s="40">
        <f t="shared" si="7"/>
        <v>-6</v>
      </c>
      <c r="X83" s="40">
        <f t="shared" si="7"/>
        <v>-30</v>
      </c>
      <c r="Y83" s="40">
        <f t="shared" si="7"/>
        <v>-30</v>
      </c>
      <c r="Z83" s="40">
        <f t="shared" si="7"/>
        <v>-30</v>
      </c>
      <c r="AA83" s="40">
        <f t="shared" si="7"/>
        <v>-33</v>
      </c>
      <c r="AB83" s="41">
        <f t="shared" si="7"/>
        <v>24</v>
      </c>
    </row>
    <row r="84" spans="2:28" ht="17.25" thickTop="1" thickBot="1" x14ac:dyDescent="0.3">
      <c r="B84" s="42" t="str">
        <f t="shared" si="4"/>
        <v>11.12.2022</v>
      </c>
      <c r="C84" s="45">
        <f t="shared" si="5"/>
        <v>0</v>
      </c>
      <c r="D84" s="46">
        <f t="shared" si="6"/>
        <v>-319</v>
      </c>
      <c r="E84" s="51">
        <f t="shared" si="7"/>
        <v>0</v>
      </c>
      <c r="F84" s="40">
        <f t="shared" si="7"/>
        <v>0</v>
      </c>
      <c r="G84" s="40">
        <f t="shared" si="7"/>
        <v>0</v>
      </c>
      <c r="H84" s="40">
        <f t="shared" si="7"/>
        <v>0</v>
      </c>
      <c r="I84" s="40">
        <f t="shared" si="7"/>
        <v>0</v>
      </c>
      <c r="J84" s="40">
        <f t="shared" si="7"/>
        <v>0</v>
      </c>
      <c r="K84" s="40">
        <f t="shared" si="7"/>
        <v>0</v>
      </c>
      <c r="L84" s="40">
        <f t="shared" si="7"/>
        <v>-15</v>
      </c>
      <c r="M84" s="40">
        <f t="shared" si="7"/>
        <v>-15</v>
      </c>
      <c r="N84" s="40">
        <f t="shared" si="7"/>
        <v>-15</v>
      </c>
      <c r="O84" s="40">
        <f t="shared" si="7"/>
        <v>-15</v>
      </c>
      <c r="P84" s="40">
        <f t="shared" si="7"/>
        <v>-35</v>
      </c>
      <c r="Q84" s="40">
        <f t="shared" si="7"/>
        <v>-3</v>
      </c>
      <c r="R84" s="40">
        <f t="shared" si="7"/>
        <v>-42</v>
      </c>
      <c r="S84" s="40">
        <f t="shared" si="7"/>
        <v>-55</v>
      </c>
      <c r="T84" s="40">
        <f t="shared" si="7"/>
        <v>-55</v>
      </c>
      <c r="U84" s="40">
        <f t="shared" si="7"/>
        <v>-54</v>
      </c>
      <c r="V84" s="40">
        <f t="shared" si="7"/>
        <v>0</v>
      </c>
      <c r="W84" s="40">
        <f t="shared" si="7"/>
        <v>-15</v>
      </c>
      <c r="X84" s="40">
        <f t="shared" si="7"/>
        <v>0</v>
      </c>
      <c r="Y84" s="40">
        <f t="shared" si="7"/>
        <v>0</v>
      </c>
      <c r="Z84" s="40">
        <f t="shared" si="7"/>
        <v>0</v>
      </c>
      <c r="AA84" s="40">
        <f t="shared" si="7"/>
        <v>0</v>
      </c>
      <c r="AB84" s="41">
        <f t="shared" si="7"/>
        <v>0</v>
      </c>
    </row>
    <row r="85" spans="2:28" ht="17.25" thickTop="1" thickBot="1" x14ac:dyDescent="0.3">
      <c r="B85" s="42" t="str">
        <f t="shared" si="4"/>
        <v>12.12.2022</v>
      </c>
      <c r="C85" s="45">
        <f t="shared" si="5"/>
        <v>32</v>
      </c>
      <c r="D85" s="46">
        <f t="shared" si="6"/>
        <v>-147</v>
      </c>
      <c r="E85" s="51">
        <f t="shared" si="7"/>
        <v>-14</v>
      </c>
      <c r="F85" s="40">
        <f t="shared" si="7"/>
        <v>0</v>
      </c>
      <c r="G85" s="40">
        <f t="shared" si="7"/>
        <v>0</v>
      </c>
      <c r="H85" s="40">
        <f t="shared" si="7"/>
        <v>0</v>
      </c>
      <c r="I85" s="40">
        <f t="shared" si="7"/>
        <v>0</v>
      </c>
      <c r="J85" s="40">
        <f t="shared" si="7"/>
        <v>0</v>
      </c>
      <c r="K85" s="40">
        <f t="shared" si="7"/>
        <v>-16</v>
      </c>
      <c r="L85" s="40">
        <f t="shared" si="7"/>
        <v>-24</v>
      </c>
      <c r="M85" s="40">
        <f t="shared" si="7"/>
        <v>10</v>
      </c>
      <c r="N85" s="40">
        <f t="shared" si="7"/>
        <v>22</v>
      </c>
      <c r="O85" s="40">
        <f t="shared" si="7"/>
        <v>0</v>
      </c>
      <c r="P85" s="40">
        <f t="shared" si="7"/>
        <v>0</v>
      </c>
      <c r="Q85" s="40">
        <f t="shared" si="7"/>
        <v>0</v>
      </c>
      <c r="R85" s="40">
        <f t="shared" si="7"/>
        <v>0</v>
      </c>
      <c r="S85" s="40">
        <f t="shared" si="7"/>
        <v>-30</v>
      </c>
      <c r="T85" s="40">
        <f t="shared" ref="T85:AB85" si="8">T15+T50</f>
        <v>-24</v>
      </c>
      <c r="U85" s="40">
        <f t="shared" si="8"/>
        <v>-15</v>
      </c>
      <c r="V85" s="40">
        <f t="shared" si="8"/>
        <v>-24</v>
      </c>
      <c r="W85" s="40">
        <f t="shared" si="8"/>
        <v>0</v>
      </c>
      <c r="X85" s="40">
        <f t="shared" si="8"/>
        <v>0</v>
      </c>
      <c r="Y85" s="40">
        <f t="shared" si="8"/>
        <v>0</v>
      </c>
      <c r="Z85" s="40">
        <f t="shared" si="8"/>
        <v>0</v>
      </c>
      <c r="AA85" s="40">
        <f t="shared" si="8"/>
        <v>0</v>
      </c>
      <c r="AB85" s="41">
        <f t="shared" si="8"/>
        <v>0</v>
      </c>
    </row>
    <row r="86" spans="2:28" ht="17.25" thickTop="1" thickBot="1" x14ac:dyDescent="0.3">
      <c r="B86" s="42" t="str">
        <f t="shared" si="4"/>
        <v>13.12.2022</v>
      </c>
      <c r="C86" s="45">
        <f t="shared" si="5"/>
        <v>57</v>
      </c>
      <c r="D86" s="46">
        <f t="shared" si="6"/>
        <v>-27</v>
      </c>
      <c r="E86" s="51">
        <f t="shared" ref="E86:AB96" si="9">E16+E51</f>
        <v>0</v>
      </c>
      <c r="F86" s="40">
        <f t="shared" si="9"/>
        <v>0</v>
      </c>
      <c r="G86" s="40">
        <f t="shared" si="9"/>
        <v>0</v>
      </c>
      <c r="H86" s="40">
        <f t="shared" si="9"/>
        <v>0</v>
      </c>
      <c r="I86" s="40">
        <f t="shared" si="9"/>
        <v>0</v>
      </c>
      <c r="J86" s="40">
        <f t="shared" si="9"/>
        <v>0</v>
      </c>
      <c r="K86" s="40">
        <f t="shared" si="9"/>
        <v>0</v>
      </c>
      <c r="L86" s="40">
        <f t="shared" si="9"/>
        <v>0</v>
      </c>
      <c r="M86" s="40">
        <f t="shared" si="9"/>
        <v>34</v>
      </c>
      <c r="N86" s="40">
        <f t="shared" si="9"/>
        <v>23</v>
      </c>
      <c r="O86" s="40">
        <f t="shared" si="9"/>
        <v>0</v>
      </c>
      <c r="P86" s="40">
        <f t="shared" si="9"/>
        <v>0</v>
      </c>
      <c r="Q86" s="40">
        <f t="shared" si="9"/>
        <v>0</v>
      </c>
      <c r="R86" s="40">
        <f t="shared" si="9"/>
        <v>0</v>
      </c>
      <c r="S86" s="40">
        <f t="shared" si="9"/>
        <v>0</v>
      </c>
      <c r="T86" s="40">
        <f t="shared" si="9"/>
        <v>0</v>
      </c>
      <c r="U86" s="40">
        <f t="shared" si="9"/>
        <v>0</v>
      </c>
      <c r="V86" s="40">
        <f t="shared" si="9"/>
        <v>0</v>
      </c>
      <c r="W86" s="40">
        <f t="shared" si="9"/>
        <v>0</v>
      </c>
      <c r="X86" s="40">
        <f t="shared" si="9"/>
        <v>0</v>
      </c>
      <c r="Y86" s="40">
        <f t="shared" si="9"/>
        <v>0</v>
      </c>
      <c r="Z86" s="40">
        <f t="shared" si="9"/>
        <v>-18</v>
      </c>
      <c r="AA86" s="40">
        <f t="shared" si="9"/>
        <v>0</v>
      </c>
      <c r="AB86" s="41">
        <f t="shared" si="9"/>
        <v>-9</v>
      </c>
    </row>
    <row r="87" spans="2:28" ht="17.25" thickTop="1" thickBot="1" x14ac:dyDescent="0.3">
      <c r="B87" s="42" t="str">
        <f t="shared" si="4"/>
        <v>14.12.2022</v>
      </c>
      <c r="C87" s="45">
        <f t="shared" si="5"/>
        <v>795</v>
      </c>
      <c r="D87" s="46">
        <f t="shared" si="6"/>
        <v>0</v>
      </c>
      <c r="E87" s="39">
        <f t="shared" si="9"/>
        <v>0</v>
      </c>
      <c r="F87" s="40">
        <f t="shared" si="9"/>
        <v>0</v>
      </c>
      <c r="G87" s="40">
        <f t="shared" si="9"/>
        <v>0</v>
      </c>
      <c r="H87" s="40">
        <f t="shared" si="9"/>
        <v>0</v>
      </c>
      <c r="I87" s="40">
        <f t="shared" si="9"/>
        <v>0</v>
      </c>
      <c r="J87" s="40">
        <f t="shared" si="9"/>
        <v>0</v>
      </c>
      <c r="K87" s="40">
        <f t="shared" si="9"/>
        <v>0</v>
      </c>
      <c r="L87" s="40">
        <f t="shared" si="9"/>
        <v>0</v>
      </c>
      <c r="M87" s="40">
        <f t="shared" si="9"/>
        <v>101</v>
      </c>
      <c r="N87" s="40">
        <f t="shared" si="9"/>
        <v>40</v>
      </c>
      <c r="O87" s="40">
        <f t="shared" si="9"/>
        <v>0</v>
      </c>
      <c r="P87" s="40">
        <f t="shared" si="9"/>
        <v>0</v>
      </c>
      <c r="Q87" s="40">
        <f t="shared" si="9"/>
        <v>0</v>
      </c>
      <c r="R87" s="40">
        <f t="shared" si="9"/>
        <v>20</v>
      </c>
      <c r="S87" s="40">
        <f t="shared" si="9"/>
        <v>37</v>
      </c>
      <c r="T87" s="40">
        <f t="shared" si="9"/>
        <v>68</v>
      </c>
      <c r="U87" s="40">
        <f t="shared" si="9"/>
        <v>95</v>
      </c>
      <c r="V87" s="40">
        <f t="shared" si="9"/>
        <v>101</v>
      </c>
      <c r="W87" s="40">
        <f t="shared" si="9"/>
        <v>101</v>
      </c>
      <c r="X87" s="40">
        <f t="shared" si="9"/>
        <v>101</v>
      </c>
      <c r="Y87" s="40">
        <f t="shared" si="9"/>
        <v>56</v>
      </c>
      <c r="Z87" s="40">
        <f t="shared" si="9"/>
        <v>11</v>
      </c>
      <c r="AA87" s="40">
        <f t="shared" si="9"/>
        <v>18</v>
      </c>
      <c r="AB87" s="41">
        <f t="shared" si="9"/>
        <v>46</v>
      </c>
    </row>
    <row r="88" spans="2:28" ht="17.25" thickTop="1" thickBot="1" x14ac:dyDescent="0.3">
      <c r="B88" s="42" t="str">
        <f t="shared" si="4"/>
        <v>15.12.2022</v>
      </c>
      <c r="C88" s="45">
        <f t="shared" si="5"/>
        <v>19</v>
      </c>
      <c r="D88" s="46">
        <f t="shared" si="6"/>
        <v>-25</v>
      </c>
      <c r="E88" s="51">
        <f t="shared" si="9"/>
        <v>0</v>
      </c>
      <c r="F88" s="40">
        <f t="shared" si="9"/>
        <v>16</v>
      </c>
      <c r="G88" s="40">
        <f t="shared" si="9"/>
        <v>0</v>
      </c>
      <c r="H88" s="40">
        <f t="shared" si="9"/>
        <v>0</v>
      </c>
      <c r="I88" s="40">
        <f t="shared" si="9"/>
        <v>0</v>
      </c>
      <c r="J88" s="40">
        <f t="shared" si="9"/>
        <v>0</v>
      </c>
      <c r="K88" s="40">
        <f t="shared" si="9"/>
        <v>0</v>
      </c>
      <c r="L88" s="40">
        <f t="shared" si="9"/>
        <v>-25</v>
      </c>
      <c r="M88" s="40">
        <f t="shared" si="9"/>
        <v>0</v>
      </c>
      <c r="N88" s="40">
        <f t="shared" si="9"/>
        <v>0</v>
      </c>
      <c r="O88" s="40">
        <f t="shared" si="9"/>
        <v>0</v>
      </c>
      <c r="P88" s="40">
        <f t="shared" si="9"/>
        <v>0</v>
      </c>
      <c r="Q88" s="40">
        <f t="shared" si="9"/>
        <v>0</v>
      </c>
      <c r="R88" s="40">
        <f t="shared" si="9"/>
        <v>0</v>
      </c>
      <c r="S88" s="40">
        <f t="shared" si="9"/>
        <v>0</v>
      </c>
      <c r="T88" s="40">
        <f t="shared" si="9"/>
        <v>0</v>
      </c>
      <c r="U88" s="40">
        <f t="shared" si="9"/>
        <v>0</v>
      </c>
      <c r="V88" s="40">
        <f t="shared" si="9"/>
        <v>0</v>
      </c>
      <c r="W88" s="40">
        <f t="shared" si="9"/>
        <v>0</v>
      </c>
      <c r="X88" s="40">
        <f t="shared" si="9"/>
        <v>0</v>
      </c>
      <c r="Y88" s="40">
        <f t="shared" si="9"/>
        <v>0</v>
      </c>
      <c r="Z88" s="40">
        <f t="shared" si="9"/>
        <v>0</v>
      </c>
      <c r="AA88" s="40">
        <f t="shared" si="9"/>
        <v>0</v>
      </c>
      <c r="AB88" s="41">
        <f t="shared" si="9"/>
        <v>3</v>
      </c>
    </row>
    <row r="89" spans="2:28" ht="17.25" thickTop="1" thickBot="1" x14ac:dyDescent="0.3">
      <c r="B89" s="42" t="str">
        <f t="shared" si="4"/>
        <v>16.12.2022</v>
      </c>
      <c r="C89" s="45">
        <f t="shared" si="5"/>
        <v>0</v>
      </c>
      <c r="D89" s="46">
        <f t="shared" si="6"/>
        <v>-220</v>
      </c>
      <c r="E89" s="51">
        <f t="shared" si="9"/>
        <v>0</v>
      </c>
      <c r="F89" s="40">
        <f t="shared" si="9"/>
        <v>0</v>
      </c>
      <c r="G89" s="40">
        <f t="shared" si="9"/>
        <v>0</v>
      </c>
      <c r="H89" s="40">
        <f t="shared" si="9"/>
        <v>-24</v>
      </c>
      <c r="I89" s="40">
        <f t="shared" si="9"/>
        <v>-40</v>
      </c>
      <c r="J89" s="40">
        <f t="shared" si="9"/>
        <v>-36</v>
      </c>
      <c r="K89" s="40">
        <f t="shared" si="9"/>
        <v>0</v>
      </c>
      <c r="L89" s="40">
        <f t="shared" si="9"/>
        <v>-11</v>
      </c>
      <c r="M89" s="40">
        <f t="shared" si="9"/>
        <v>-4</v>
      </c>
      <c r="N89" s="40">
        <f t="shared" si="9"/>
        <v>0</v>
      </c>
      <c r="O89" s="40">
        <f t="shared" si="9"/>
        <v>0</v>
      </c>
      <c r="P89" s="40">
        <f t="shared" si="9"/>
        <v>0</v>
      </c>
      <c r="Q89" s="40">
        <f t="shared" si="9"/>
        <v>0</v>
      </c>
      <c r="R89" s="40">
        <f t="shared" si="9"/>
        <v>-19</v>
      </c>
      <c r="S89" s="40">
        <f t="shared" si="9"/>
        <v>0</v>
      </c>
      <c r="T89" s="40">
        <f t="shared" si="9"/>
        <v>0</v>
      </c>
      <c r="U89" s="40">
        <f t="shared" si="9"/>
        <v>0</v>
      </c>
      <c r="V89" s="40">
        <f t="shared" si="9"/>
        <v>0</v>
      </c>
      <c r="W89" s="40">
        <f t="shared" si="9"/>
        <v>0</v>
      </c>
      <c r="X89" s="40">
        <f t="shared" si="9"/>
        <v>0</v>
      </c>
      <c r="Y89" s="40">
        <f t="shared" si="9"/>
        <v>0</v>
      </c>
      <c r="Z89" s="40">
        <f t="shared" si="9"/>
        <v>-26</v>
      </c>
      <c r="AA89" s="40">
        <f t="shared" si="9"/>
        <v>-35</v>
      </c>
      <c r="AB89" s="41">
        <f t="shared" si="9"/>
        <v>-25</v>
      </c>
    </row>
    <row r="90" spans="2:28" ht="17.25" thickTop="1" thickBot="1" x14ac:dyDescent="0.3">
      <c r="B90" s="42" t="str">
        <f t="shared" si="4"/>
        <v>17.12.2022</v>
      </c>
      <c r="C90" s="45">
        <f t="shared" si="5"/>
        <v>0</v>
      </c>
      <c r="D90" s="46">
        <f t="shared" si="6"/>
        <v>-534</v>
      </c>
      <c r="E90" s="51">
        <f t="shared" si="9"/>
        <v>0</v>
      </c>
      <c r="F90" s="40">
        <f t="shared" si="9"/>
        <v>0</v>
      </c>
      <c r="G90" s="40">
        <f t="shared" si="9"/>
        <v>0</v>
      </c>
      <c r="H90" s="40">
        <f t="shared" si="9"/>
        <v>0</v>
      </c>
      <c r="I90" s="40">
        <f t="shared" si="9"/>
        <v>0</v>
      </c>
      <c r="J90" s="40">
        <f t="shared" si="9"/>
        <v>0</v>
      </c>
      <c r="K90" s="40">
        <f t="shared" si="9"/>
        <v>-40</v>
      </c>
      <c r="L90" s="40">
        <f t="shared" si="9"/>
        <v>-40</v>
      </c>
      <c r="M90" s="40">
        <f t="shared" si="9"/>
        <v>-30</v>
      </c>
      <c r="N90" s="40">
        <f t="shared" si="9"/>
        <v>-30</v>
      </c>
      <c r="O90" s="40">
        <f t="shared" si="9"/>
        <v>-30</v>
      </c>
      <c r="P90" s="40">
        <f t="shared" si="9"/>
        <v>-30</v>
      </c>
      <c r="Q90" s="40">
        <f t="shared" si="9"/>
        <v>-35</v>
      </c>
      <c r="R90" s="40">
        <f t="shared" si="9"/>
        <v>-35</v>
      </c>
      <c r="S90" s="40">
        <f t="shared" si="9"/>
        <v>-35</v>
      </c>
      <c r="T90" s="40">
        <f t="shared" si="9"/>
        <v>-35</v>
      </c>
      <c r="U90" s="40">
        <f t="shared" si="9"/>
        <v>-30</v>
      </c>
      <c r="V90" s="40">
        <f t="shared" si="9"/>
        <v>-30</v>
      </c>
      <c r="W90" s="40">
        <f t="shared" si="9"/>
        <v>-30</v>
      </c>
      <c r="X90" s="40">
        <f t="shared" si="9"/>
        <v>-30</v>
      </c>
      <c r="Y90" s="40">
        <f t="shared" si="9"/>
        <v>-9</v>
      </c>
      <c r="Z90" s="40">
        <f t="shared" si="9"/>
        <v>-16</v>
      </c>
      <c r="AA90" s="40">
        <f t="shared" si="9"/>
        <v>-25</v>
      </c>
      <c r="AB90" s="41">
        <f t="shared" si="9"/>
        <v>-24</v>
      </c>
    </row>
    <row r="91" spans="2:28" ht="17.25" thickTop="1" thickBot="1" x14ac:dyDescent="0.3">
      <c r="B91" s="42" t="str">
        <f t="shared" si="4"/>
        <v>18.12.2022</v>
      </c>
      <c r="C91" s="45">
        <f t="shared" si="5"/>
        <v>0</v>
      </c>
      <c r="D91" s="46">
        <f t="shared" si="6"/>
        <v>-416</v>
      </c>
      <c r="E91" s="51">
        <f t="shared" si="9"/>
        <v>0</v>
      </c>
      <c r="F91" s="40">
        <f t="shared" si="9"/>
        <v>0</v>
      </c>
      <c r="G91" s="40">
        <f t="shared" si="9"/>
        <v>0</v>
      </c>
      <c r="H91" s="40">
        <f t="shared" si="9"/>
        <v>0</v>
      </c>
      <c r="I91" s="40">
        <f t="shared" si="9"/>
        <v>0</v>
      </c>
      <c r="J91" s="40">
        <f t="shared" si="9"/>
        <v>0</v>
      </c>
      <c r="K91" s="40">
        <f t="shared" si="9"/>
        <v>-40</v>
      </c>
      <c r="L91" s="40">
        <f t="shared" si="9"/>
        <v>-40</v>
      </c>
      <c r="M91" s="40">
        <f t="shared" si="9"/>
        <v>-20</v>
      </c>
      <c r="N91" s="40">
        <f t="shared" si="9"/>
        <v>-19</v>
      </c>
      <c r="O91" s="40">
        <f t="shared" si="9"/>
        <v>0</v>
      </c>
      <c r="P91" s="40">
        <f t="shared" si="9"/>
        <v>0</v>
      </c>
      <c r="Q91" s="40">
        <f t="shared" si="9"/>
        <v>0</v>
      </c>
      <c r="R91" s="40">
        <f t="shared" si="9"/>
        <v>0</v>
      </c>
      <c r="S91" s="40">
        <f t="shared" si="9"/>
        <v>0</v>
      </c>
      <c r="T91" s="40">
        <f t="shared" si="9"/>
        <v>0</v>
      </c>
      <c r="U91" s="40">
        <f t="shared" si="9"/>
        <v>0</v>
      </c>
      <c r="V91" s="40">
        <f t="shared" si="9"/>
        <v>-20</v>
      </c>
      <c r="W91" s="40">
        <f t="shared" si="9"/>
        <v>-37</v>
      </c>
      <c r="X91" s="40">
        <f t="shared" si="9"/>
        <v>-50</v>
      </c>
      <c r="Y91" s="40">
        <f t="shared" si="9"/>
        <v>-50</v>
      </c>
      <c r="Z91" s="40">
        <f t="shared" si="9"/>
        <v>-50</v>
      </c>
      <c r="AA91" s="40">
        <f t="shared" si="9"/>
        <v>-50</v>
      </c>
      <c r="AB91" s="41">
        <f t="shared" si="9"/>
        <v>-40</v>
      </c>
    </row>
    <row r="92" spans="2:28" ht="17.25" thickTop="1" thickBot="1" x14ac:dyDescent="0.3">
      <c r="B92" s="42" t="str">
        <f t="shared" si="4"/>
        <v>19.12.2022</v>
      </c>
      <c r="C92" s="45">
        <f t="shared" si="5"/>
        <v>302</v>
      </c>
      <c r="D92" s="46">
        <f t="shared" si="6"/>
        <v>-44</v>
      </c>
      <c r="E92" s="51">
        <f t="shared" si="9"/>
        <v>0</v>
      </c>
      <c r="F92" s="40">
        <f t="shared" si="9"/>
        <v>0</v>
      </c>
      <c r="G92" s="40">
        <f t="shared" si="9"/>
        <v>0</v>
      </c>
      <c r="H92" s="40">
        <f t="shared" si="9"/>
        <v>0</v>
      </c>
      <c r="I92" s="40">
        <f t="shared" si="9"/>
        <v>0</v>
      </c>
      <c r="J92" s="40">
        <f t="shared" si="9"/>
        <v>0</v>
      </c>
      <c r="K92" s="40">
        <f t="shared" si="9"/>
        <v>-21</v>
      </c>
      <c r="L92" s="40">
        <f t="shared" si="9"/>
        <v>14</v>
      </c>
      <c r="M92" s="40">
        <f t="shared" si="9"/>
        <v>0</v>
      </c>
      <c r="N92" s="40">
        <f t="shared" si="9"/>
        <v>0</v>
      </c>
      <c r="O92" s="40">
        <f t="shared" si="9"/>
        <v>-23</v>
      </c>
      <c r="P92" s="40">
        <f t="shared" si="9"/>
        <v>11</v>
      </c>
      <c r="Q92" s="40">
        <f t="shared" si="9"/>
        <v>21</v>
      </c>
      <c r="R92" s="40">
        <f t="shared" si="9"/>
        <v>0</v>
      </c>
      <c r="S92" s="40">
        <f t="shared" si="9"/>
        <v>0</v>
      </c>
      <c r="T92" s="40">
        <f t="shared" si="9"/>
        <v>0</v>
      </c>
      <c r="U92" s="40">
        <f t="shared" si="9"/>
        <v>0</v>
      </c>
      <c r="V92" s="40">
        <f t="shared" si="9"/>
        <v>32</v>
      </c>
      <c r="W92" s="40">
        <f t="shared" si="9"/>
        <v>41</v>
      </c>
      <c r="X92" s="40">
        <f t="shared" si="9"/>
        <v>41</v>
      </c>
      <c r="Y92" s="40">
        <f t="shared" si="9"/>
        <v>41</v>
      </c>
      <c r="Z92" s="40">
        <f t="shared" si="9"/>
        <v>53</v>
      </c>
      <c r="AA92" s="40">
        <f t="shared" si="9"/>
        <v>21</v>
      </c>
      <c r="AB92" s="41">
        <f t="shared" si="9"/>
        <v>27</v>
      </c>
    </row>
    <row r="93" spans="2:28" ht="17.25" thickTop="1" thickBot="1" x14ac:dyDescent="0.3">
      <c r="B93" s="42" t="str">
        <f t="shared" si="4"/>
        <v>20.12.2022</v>
      </c>
      <c r="C93" s="45">
        <f t="shared" si="5"/>
        <v>435</v>
      </c>
      <c r="D93" s="46">
        <f t="shared" si="6"/>
        <v>0</v>
      </c>
      <c r="E93" s="51">
        <f t="shared" si="9"/>
        <v>89</v>
      </c>
      <c r="F93" s="40">
        <f t="shared" si="9"/>
        <v>43</v>
      </c>
      <c r="G93" s="40">
        <f t="shared" si="9"/>
        <v>60</v>
      </c>
      <c r="H93" s="40">
        <f t="shared" si="9"/>
        <v>29</v>
      </c>
      <c r="I93" s="40">
        <f t="shared" si="9"/>
        <v>0</v>
      </c>
      <c r="J93" s="40">
        <f t="shared" si="9"/>
        <v>0</v>
      </c>
      <c r="K93" s="40">
        <f t="shared" si="9"/>
        <v>26</v>
      </c>
      <c r="L93" s="40">
        <f t="shared" si="9"/>
        <v>28</v>
      </c>
      <c r="M93" s="40">
        <f t="shared" si="9"/>
        <v>0</v>
      </c>
      <c r="N93" s="40">
        <f t="shared" si="9"/>
        <v>0</v>
      </c>
      <c r="O93" s="40">
        <f t="shared" si="9"/>
        <v>0</v>
      </c>
      <c r="P93" s="40">
        <f t="shared" si="9"/>
        <v>0</v>
      </c>
      <c r="Q93" s="40">
        <f t="shared" si="9"/>
        <v>0</v>
      </c>
      <c r="R93" s="40">
        <f t="shared" si="9"/>
        <v>0</v>
      </c>
      <c r="S93" s="40">
        <f t="shared" si="9"/>
        <v>0</v>
      </c>
      <c r="T93" s="40">
        <f t="shared" si="9"/>
        <v>0</v>
      </c>
      <c r="U93" s="40">
        <f t="shared" si="9"/>
        <v>0</v>
      </c>
      <c r="V93" s="40">
        <f t="shared" si="9"/>
        <v>13</v>
      </c>
      <c r="W93" s="40">
        <f t="shared" si="9"/>
        <v>35</v>
      </c>
      <c r="X93" s="40">
        <f t="shared" si="9"/>
        <v>20</v>
      </c>
      <c r="Y93" s="40">
        <f t="shared" si="9"/>
        <v>20</v>
      </c>
      <c r="Z93" s="40">
        <f t="shared" si="9"/>
        <v>25</v>
      </c>
      <c r="AA93" s="40">
        <f t="shared" si="9"/>
        <v>27</v>
      </c>
      <c r="AB93" s="41">
        <f t="shared" si="9"/>
        <v>20</v>
      </c>
    </row>
    <row r="94" spans="2:28" ht="17.25" thickTop="1" thickBot="1" x14ac:dyDescent="0.3">
      <c r="B94" s="42" t="str">
        <f t="shared" si="4"/>
        <v>21.12.2022</v>
      </c>
      <c r="C94" s="45">
        <f t="shared" si="5"/>
        <v>815</v>
      </c>
      <c r="D94" s="46">
        <f t="shared" si="6"/>
        <v>0</v>
      </c>
      <c r="E94" s="51">
        <f t="shared" si="9"/>
        <v>69</v>
      </c>
      <c r="F94" s="40">
        <f t="shared" si="9"/>
        <v>73</v>
      </c>
      <c r="G94" s="40">
        <f t="shared" si="9"/>
        <v>77</v>
      </c>
      <c r="H94" s="40">
        <f t="shared" si="9"/>
        <v>22</v>
      </c>
      <c r="I94" s="40">
        <f t="shared" si="9"/>
        <v>22</v>
      </c>
      <c r="J94" s="40">
        <f t="shared" si="9"/>
        <v>0</v>
      </c>
      <c r="K94" s="40">
        <f t="shared" si="9"/>
        <v>0</v>
      </c>
      <c r="L94" s="40">
        <f t="shared" si="9"/>
        <v>8</v>
      </c>
      <c r="M94" s="40">
        <f t="shared" si="9"/>
        <v>32</v>
      </c>
      <c r="N94" s="40">
        <f t="shared" si="9"/>
        <v>69</v>
      </c>
      <c r="O94" s="40">
        <f t="shared" si="9"/>
        <v>0</v>
      </c>
      <c r="P94" s="40">
        <f t="shared" si="9"/>
        <v>0</v>
      </c>
      <c r="Q94" s="40">
        <f t="shared" si="9"/>
        <v>0</v>
      </c>
      <c r="R94" s="40">
        <f t="shared" si="9"/>
        <v>0</v>
      </c>
      <c r="S94" s="40">
        <f t="shared" si="9"/>
        <v>0</v>
      </c>
      <c r="T94" s="40">
        <f t="shared" si="9"/>
        <v>0</v>
      </c>
      <c r="U94" s="40">
        <f t="shared" si="9"/>
        <v>21</v>
      </c>
      <c r="V94" s="40">
        <f t="shared" si="9"/>
        <v>70</v>
      </c>
      <c r="W94" s="40">
        <f t="shared" si="9"/>
        <v>62</v>
      </c>
      <c r="X94" s="40">
        <f t="shared" si="9"/>
        <v>53</v>
      </c>
      <c r="Y94" s="40">
        <f t="shared" si="9"/>
        <v>49</v>
      </c>
      <c r="Z94" s="40">
        <f t="shared" si="9"/>
        <v>44</v>
      </c>
      <c r="AA94" s="40">
        <f t="shared" si="9"/>
        <v>64</v>
      </c>
      <c r="AB94" s="41">
        <f t="shared" si="9"/>
        <v>80</v>
      </c>
    </row>
    <row r="95" spans="2:28" ht="17.25" thickTop="1" thickBot="1" x14ac:dyDescent="0.3">
      <c r="B95" s="42" t="str">
        <f t="shared" si="4"/>
        <v>22.12.2022</v>
      </c>
      <c r="C95" s="45">
        <f t="shared" si="5"/>
        <v>1379</v>
      </c>
      <c r="D95" s="46">
        <f t="shared" si="6"/>
        <v>0</v>
      </c>
      <c r="E95" s="51">
        <f t="shared" si="9"/>
        <v>82</v>
      </c>
      <c r="F95" s="40">
        <f t="shared" si="9"/>
        <v>51</v>
      </c>
      <c r="G95" s="40">
        <f t="shared" si="9"/>
        <v>45</v>
      </c>
      <c r="H95" s="40">
        <f t="shared" si="9"/>
        <v>24</v>
      </c>
      <c r="I95" s="40">
        <f t="shared" si="9"/>
        <v>27</v>
      </c>
      <c r="J95" s="40">
        <f t="shared" si="9"/>
        <v>20</v>
      </c>
      <c r="K95" s="40">
        <f t="shared" si="9"/>
        <v>32</v>
      </c>
      <c r="L95" s="40">
        <f t="shared" si="9"/>
        <v>54</v>
      </c>
      <c r="M95" s="40">
        <f t="shared" si="9"/>
        <v>0</v>
      </c>
      <c r="N95" s="40">
        <f t="shared" si="9"/>
        <v>41</v>
      </c>
      <c r="O95" s="40">
        <f t="shared" si="9"/>
        <v>45</v>
      </c>
      <c r="P95" s="40">
        <f t="shared" si="9"/>
        <v>44</v>
      </c>
      <c r="Q95" s="40">
        <f t="shared" si="9"/>
        <v>56</v>
      </c>
      <c r="R95" s="40">
        <f t="shared" si="9"/>
        <v>57</v>
      </c>
      <c r="S95" s="40">
        <f t="shared" si="9"/>
        <v>44</v>
      </c>
      <c r="T95" s="40">
        <f t="shared" si="9"/>
        <v>55</v>
      </c>
      <c r="U95" s="40">
        <f t="shared" si="9"/>
        <v>68</v>
      </c>
      <c r="V95" s="40">
        <f t="shared" si="9"/>
        <v>81</v>
      </c>
      <c r="W95" s="40">
        <f t="shared" si="9"/>
        <v>101</v>
      </c>
      <c r="X95" s="40">
        <f t="shared" si="9"/>
        <v>101</v>
      </c>
      <c r="Y95" s="40">
        <f t="shared" si="9"/>
        <v>103</v>
      </c>
      <c r="Z95" s="40">
        <f t="shared" si="9"/>
        <v>88</v>
      </c>
      <c r="AA95" s="40">
        <f t="shared" si="9"/>
        <v>72</v>
      </c>
      <c r="AB95" s="41">
        <f t="shared" si="9"/>
        <v>88</v>
      </c>
    </row>
    <row r="96" spans="2:28" ht="17.25" thickTop="1" thickBot="1" x14ac:dyDescent="0.3">
      <c r="B96" s="42" t="str">
        <f t="shared" si="4"/>
        <v>23.12.2022</v>
      </c>
      <c r="C96" s="45">
        <f t="shared" si="5"/>
        <v>1856</v>
      </c>
      <c r="D96" s="46">
        <f t="shared" si="6"/>
        <v>0</v>
      </c>
      <c r="E96" s="51">
        <f t="shared" si="9"/>
        <v>100</v>
      </c>
      <c r="F96" s="40">
        <f t="shared" si="9"/>
        <v>85</v>
      </c>
      <c r="G96" s="40">
        <f t="shared" si="9"/>
        <v>73</v>
      </c>
      <c r="H96" s="40">
        <f t="shared" si="9"/>
        <v>60</v>
      </c>
      <c r="I96" s="40">
        <f t="shared" si="9"/>
        <v>60</v>
      </c>
      <c r="J96" s="40">
        <f t="shared" si="9"/>
        <v>73</v>
      </c>
      <c r="K96" s="40">
        <f t="shared" si="9"/>
        <v>100</v>
      </c>
      <c r="L96" s="40">
        <f t="shared" si="9"/>
        <v>101</v>
      </c>
      <c r="M96" s="40">
        <f t="shared" si="9"/>
        <v>102</v>
      </c>
      <c r="N96" s="40">
        <f t="shared" si="9"/>
        <v>94</v>
      </c>
      <c r="O96" s="40">
        <f t="shared" si="9"/>
        <v>75</v>
      </c>
      <c r="P96" s="40">
        <f t="shared" si="9"/>
        <v>75</v>
      </c>
      <c r="Q96" s="40">
        <f t="shared" si="9"/>
        <v>95</v>
      </c>
      <c r="R96" s="40">
        <f t="shared" si="9"/>
        <v>95</v>
      </c>
      <c r="S96" s="40">
        <f t="shared" si="9"/>
        <v>95</v>
      </c>
      <c r="T96" s="40">
        <f t="shared" ref="T96:AB96" si="10">T26+T61</f>
        <v>39</v>
      </c>
      <c r="U96" s="40">
        <f t="shared" si="10"/>
        <v>39</v>
      </c>
      <c r="V96" s="40">
        <f t="shared" si="10"/>
        <v>66</v>
      </c>
      <c r="W96" s="40">
        <f t="shared" si="10"/>
        <v>68</v>
      </c>
      <c r="X96" s="40">
        <f t="shared" si="10"/>
        <v>79</v>
      </c>
      <c r="Y96" s="40">
        <f t="shared" si="10"/>
        <v>61</v>
      </c>
      <c r="Z96" s="40">
        <f t="shared" si="10"/>
        <v>61</v>
      </c>
      <c r="AA96" s="40">
        <f t="shared" si="10"/>
        <v>64</v>
      </c>
      <c r="AB96" s="41">
        <f t="shared" si="10"/>
        <v>96</v>
      </c>
    </row>
    <row r="97" spans="2:28" ht="17.25" thickTop="1" thickBot="1" x14ac:dyDescent="0.3">
      <c r="B97" s="42" t="str">
        <f t="shared" si="4"/>
        <v>24.12.2022</v>
      </c>
      <c r="C97" s="45">
        <f t="shared" si="5"/>
        <v>1091</v>
      </c>
      <c r="D97" s="46">
        <f t="shared" si="6"/>
        <v>-11</v>
      </c>
      <c r="E97" s="51">
        <f t="shared" ref="E97:AB104" si="11">E27+E62</f>
        <v>77</v>
      </c>
      <c r="F97" s="40">
        <f t="shared" si="11"/>
        <v>56</v>
      </c>
      <c r="G97" s="40">
        <f t="shared" si="11"/>
        <v>71</v>
      </c>
      <c r="H97" s="40">
        <f t="shared" si="11"/>
        <v>30</v>
      </c>
      <c r="I97" s="40">
        <f t="shared" si="11"/>
        <v>20</v>
      </c>
      <c r="J97" s="40">
        <f t="shared" si="11"/>
        <v>28</v>
      </c>
      <c r="K97" s="40">
        <f t="shared" si="11"/>
        <v>61</v>
      </c>
      <c r="L97" s="40">
        <f t="shared" si="11"/>
        <v>49</v>
      </c>
      <c r="M97" s="40">
        <f t="shared" si="11"/>
        <v>56</v>
      </c>
      <c r="N97" s="40">
        <f t="shared" si="11"/>
        <v>85</v>
      </c>
      <c r="O97" s="40">
        <f t="shared" si="11"/>
        <v>101</v>
      </c>
      <c r="P97" s="40">
        <f t="shared" si="11"/>
        <v>101</v>
      </c>
      <c r="Q97" s="40">
        <f t="shared" si="11"/>
        <v>55</v>
      </c>
      <c r="R97" s="40">
        <f t="shared" si="11"/>
        <v>32</v>
      </c>
      <c r="S97" s="40">
        <f t="shared" si="11"/>
        <v>8</v>
      </c>
      <c r="T97" s="40">
        <f t="shared" si="11"/>
        <v>10</v>
      </c>
      <c r="U97" s="40">
        <f t="shared" si="11"/>
        <v>2</v>
      </c>
      <c r="V97" s="40">
        <f t="shared" si="11"/>
        <v>33</v>
      </c>
      <c r="W97" s="40">
        <f t="shared" si="11"/>
        <v>72</v>
      </c>
      <c r="X97" s="40">
        <f t="shared" si="11"/>
        <v>60</v>
      </c>
      <c r="Y97" s="40">
        <f t="shared" si="11"/>
        <v>30</v>
      </c>
      <c r="Z97" s="40">
        <f t="shared" si="11"/>
        <v>38</v>
      </c>
      <c r="AA97" s="40">
        <f t="shared" si="11"/>
        <v>16</v>
      </c>
      <c r="AB97" s="41">
        <f t="shared" si="11"/>
        <v>-11</v>
      </c>
    </row>
    <row r="98" spans="2:28" ht="17.25" thickTop="1" thickBot="1" x14ac:dyDescent="0.3">
      <c r="B98" s="42" t="str">
        <f t="shared" si="4"/>
        <v>25.12.2022</v>
      </c>
      <c r="C98" s="45">
        <f t="shared" si="5"/>
        <v>465</v>
      </c>
      <c r="D98" s="46">
        <f t="shared" si="6"/>
        <v>-151</v>
      </c>
      <c r="E98" s="51">
        <f t="shared" si="11"/>
        <v>36</v>
      </c>
      <c r="F98" s="40">
        <f t="shared" si="11"/>
        <v>40</v>
      </c>
      <c r="G98" s="40">
        <f t="shared" si="11"/>
        <v>40</v>
      </c>
      <c r="H98" s="40">
        <f t="shared" si="11"/>
        <v>40</v>
      </c>
      <c r="I98" s="40">
        <f t="shared" si="11"/>
        <v>0</v>
      </c>
      <c r="J98" s="40">
        <f t="shared" si="11"/>
        <v>0</v>
      </c>
      <c r="K98" s="40">
        <f t="shared" si="11"/>
        <v>90</v>
      </c>
      <c r="L98" s="40">
        <f t="shared" si="11"/>
        <v>9</v>
      </c>
      <c r="M98" s="40">
        <f t="shared" si="11"/>
        <v>-10</v>
      </c>
      <c r="N98" s="40">
        <f t="shared" si="11"/>
        <v>-30</v>
      </c>
      <c r="O98" s="40">
        <f t="shared" si="11"/>
        <v>-20</v>
      </c>
      <c r="P98" s="40">
        <f t="shared" si="11"/>
        <v>0</v>
      </c>
      <c r="Q98" s="40">
        <f t="shared" si="11"/>
        <v>-21</v>
      </c>
      <c r="R98" s="40">
        <f t="shared" si="11"/>
        <v>-27</v>
      </c>
      <c r="S98" s="40">
        <f t="shared" si="11"/>
        <v>-22</v>
      </c>
      <c r="T98" s="40">
        <f t="shared" si="11"/>
        <v>-21</v>
      </c>
      <c r="U98" s="40">
        <f t="shared" si="11"/>
        <v>0</v>
      </c>
      <c r="V98" s="40">
        <f t="shared" si="11"/>
        <v>53</v>
      </c>
      <c r="W98" s="40">
        <f t="shared" si="11"/>
        <v>21</v>
      </c>
      <c r="X98" s="40">
        <f t="shared" si="11"/>
        <v>21</v>
      </c>
      <c r="Y98" s="40">
        <f t="shared" si="11"/>
        <v>21</v>
      </c>
      <c r="Z98" s="40">
        <f t="shared" si="11"/>
        <v>21</v>
      </c>
      <c r="AA98" s="40">
        <f t="shared" si="11"/>
        <v>21</v>
      </c>
      <c r="AB98" s="41">
        <f t="shared" si="11"/>
        <v>52</v>
      </c>
    </row>
    <row r="99" spans="2:28" ht="17.25" thickTop="1" thickBot="1" x14ac:dyDescent="0.3">
      <c r="B99" s="42" t="str">
        <f t="shared" si="4"/>
        <v>26.12.2022</v>
      </c>
      <c r="C99" s="45">
        <f t="shared" si="5"/>
        <v>961</v>
      </c>
      <c r="D99" s="46">
        <f t="shared" si="6"/>
        <v>0</v>
      </c>
      <c r="E99" s="51">
        <f t="shared" si="11"/>
        <v>36</v>
      </c>
      <c r="F99" s="40">
        <f t="shared" si="11"/>
        <v>66</v>
      </c>
      <c r="G99" s="40">
        <f t="shared" si="11"/>
        <v>61</v>
      </c>
      <c r="H99" s="40">
        <f t="shared" si="11"/>
        <v>44</v>
      </c>
      <c r="I99" s="40">
        <f t="shared" si="11"/>
        <v>65</v>
      </c>
      <c r="J99" s="40">
        <f t="shared" si="11"/>
        <v>37</v>
      </c>
      <c r="K99" s="40">
        <f t="shared" si="11"/>
        <v>51</v>
      </c>
      <c r="L99" s="40">
        <f t="shared" si="11"/>
        <v>64</v>
      </c>
      <c r="M99" s="40">
        <f t="shared" si="11"/>
        <v>21</v>
      </c>
      <c r="N99" s="40">
        <f t="shared" si="11"/>
        <v>78</v>
      </c>
      <c r="O99" s="40">
        <f t="shared" si="11"/>
        <v>66</v>
      </c>
      <c r="P99" s="40">
        <f t="shared" si="11"/>
        <v>58</v>
      </c>
      <c r="Q99" s="40">
        <f t="shared" si="11"/>
        <v>22</v>
      </c>
      <c r="R99" s="40">
        <f t="shared" si="11"/>
        <v>22</v>
      </c>
      <c r="S99" s="40">
        <f t="shared" si="11"/>
        <v>0</v>
      </c>
      <c r="T99" s="40">
        <f t="shared" si="11"/>
        <v>0</v>
      </c>
      <c r="U99" s="40">
        <f t="shared" si="11"/>
        <v>0</v>
      </c>
      <c r="V99" s="40">
        <f t="shared" si="11"/>
        <v>0</v>
      </c>
      <c r="W99" s="40">
        <f t="shared" si="11"/>
        <v>24</v>
      </c>
      <c r="X99" s="40">
        <f t="shared" si="11"/>
        <v>28</v>
      </c>
      <c r="Y99" s="40">
        <f t="shared" si="11"/>
        <v>68</v>
      </c>
      <c r="Z99" s="40">
        <f t="shared" si="11"/>
        <v>64</v>
      </c>
      <c r="AA99" s="40">
        <f t="shared" si="11"/>
        <v>43</v>
      </c>
      <c r="AB99" s="41">
        <f t="shared" si="11"/>
        <v>43</v>
      </c>
    </row>
    <row r="100" spans="2:28" ht="17.25" thickTop="1" thickBot="1" x14ac:dyDescent="0.3">
      <c r="B100" s="42" t="str">
        <f t="shared" si="4"/>
        <v>27.12.2022</v>
      </c>
      <c r="C100" s="45">
        <f t="shared" si="5"/>
        <v>416</v>
      </c>
      <c r="D100" s="46">
        <f t="shared" si="6"/>
        <v>0</v>
      </c>
      <c r="E100" s="51">
        <f t="shared" si="11"/>
        <v>0</v>
      </c>
      <c r="F100" s="40">
        <f t="shared" si="11"/>
        <v>60</v>
      </c>
      <c r="G100" s="40">
        <f t="shared" si="11"/>
        <v>34</v>
      </c>
      <c r="H100" s="40">
        <f t="shared" si="11"/>
        <v>40</v>
      </c>
      <c r="I100" s="40">
        <f t="shared" si="11"/>
        <v>40</v>
      </c>
      <c r="J100" s="40">
        <f t="shared" si="11"/>
        <v>60</v>
      </c>
      <c r="K100" s="40">
        <f t="shared" si="11"/>
        <v>0</v>
      </c>
      <c r="L100" s="40">
        <f t="shared" si="11"/>
        <v>31</v>
      </c>
      <c r="M100" s="40">
        <f t="shared" si="11"/>
        <v>1</v>
      </c>
      <c r="N100" s="40">
        <f t="shared" si="11"/>
        <v>16</v>
      </c>
      <c r="O100" s="40">
        <f t="shared" si="11"/>
        <v>1</v>
      </c>
      <c r="P100" s="40">
        <f t="shared" si="11"/>
        <v>1</v>
      </c>
      <c r="Q100" s="40">
        <f t="shared" si="11"/>
        <v>0</v>
      </c>
      <c r="R100" s="40">
        <f t="shared" si="11"/>
        <v>0</v>
      </c>
      <c r="S100" s="40">
        <f t="shared" si="11"/>
        <v>0</v>
      </c>
      <c r="T100" s="40">
        <f t="shared" si="11"/>
        <v>0</v>
      </c>
      <c r="U100" s="40">
        <f t="shared" si="11"/>
        <v>0</v>
      </c>
      <c r="V100" s="40">
        <f t="shared" si="11"/>
        <v>1</v>
      </c>
      <c r="W100" s="40">
        <f t="shared" si="11"/>
        <v>1</v>
      </c>
      <c r="X100" s="40">
        <f t="shared" si="11"/>
        <v>21</v>
      </c>
      <c r="Y100" s="40">
        <f t="shared" si="11"/>
        <v>47</v>
      </c>
      <c r="Z100" s="40">
        <f t="shared" si="11"/>
        <v>61</v>
      </c>
      <c r="AA100" s="40">
        <f t="shared" si="11"/>
        <v>1</v>
      </c>
      <c r="AB100" s="41">
        <f t="shared" si="11"/>
        <v>0</v>
      </c>
    </row>
    <row r="101" spans="2:28" ht="17.25" thickTop="1" thickBot="1" x14ac:dyDescent="0.3">
      <c r="B101" s="42" t="str">
        <f t="shared" si="4"/>
        <v>28.12.2022</v>
      </c>
      <c r="C101" s="45">
        <f t="shared" si="5"/>
        <v>472</v>
      </c>
      <c r="D101" s="46">
        <f t="shared" si="6"/>
        <v>-113</v>
      </c>
      <c r="E101" s="51">
        <f t="shared" si="11"/>
        <v>15</v>
      </c>
      <c r="F101" s="40">
        <f t="shared" si="11"/>
        <v>60</v>
      </c>
      <c r="G101" s="40">
        <f t="shared" si="11"/>
        <v>40</v>
      </c>
      <c r="H101" s="40">
        <f t="shared" si="11"/>
        <v>40</v>
      </c>
      <c r="I101" s="40">
        <f t="shared" si="11"/>
        <v>-3</v>
      </c>
      <c r="J101" s="40">
        <f t="shared" si="11"/>
        <v>-27</v>
      </c>
      <c r="K101" s="40">
        <f t="shared" si="11"/>
        <v>-50</v>
      </c>
      <c r="L101" s="40">
        <f t="shared" si="11"/>
        <v>-33</v>
      </c>
      <c r="M101" s="40">
        <f t="shared" si="11"/>
        <v>0</v>
      </c>
      <c r="N101" s="40">
        <f t="shared" si="11"/>
        <v>0</v>
      </c>
      <c r="O101" s="40">
        <f t="shared" si="11"/>
        <v>0</v>
      </c>
      <c r="P101" s="40">
        <f t="shared" si="11"/>
        <v>0</v>
      </c>
      <c r="Q101" s="40">
        <f t="shared" si="11"/>
        <v>20</v>
      </c>
      <c r="R101" s="40">
        <f t="shared" si="11"/>
        <v>40</v>
      </c>
      <c r="S101" s="40">
        <f t="shared" si="11"/>
        <v>5</v>
      </c>
      <c r="T101" s="40">
        <f t="shared" si="11"/>
        <v>0</v>
      </c>
      <c r="U101" s="40">
        <f t="shared" si="11"/>
        <v>26</v>
      </c>
      <c r="V101" s="40">
        <f t="shared" si="11"/>
        <v>60</v>
      </c>
      <c r="W101" s="40">
        <f t="shared" si="11"/>
        <v>60</v>
      </c>
      <c r="X101" s="40">
        <f t="shared" si="11"/>
        <v>20</v>
      </c>
      <c r="Y101" s="40">
        <f t="shared" si="11"/>
        <v>40</v>
      </c>
      <c r="Z101" s="40">
        <f t="shared" si="11"/>
        <v>46</v>
      </c>
      <c r="AA101" s="40">
        <f t="shared" si="11"/>
        <v>0</v>
      </c>
      <c r="AB101" s="41">
        <f t="shared" si="11"/>
        <v>0</v>
      </c>
    </row>
    <row r="102" spans="2:28" ht="17.25" thickTop="1" thickBot="1" x14ac:dyDescent="0.3">
      <c r="B102" s="42" t="str">
        <f>B67</f>
        <v>29.12.2022</v>
      </c>
      <c r="C102" s="45">
        <f t="shared" si="5"/>
        <v>742</v>
      </c>
      <c r="D102" s="46">
        <f t="shared" si="6"/>
        <v>-206</v>
      </c>
      <c r="E102" s="51">
        <f t="shared" si="11"/>
        <v>52</v>
      </c>
      <c r="F102" s="40">
        <f t="shared" si="11"/>
        <v>100</v>
      </c>
      <c r="G102" s="40">
        <f t="shared" si="11"/>
        <v>89</v>
      </c>
      <c r="H102" s="40">
        <f t="shared" si="11"/>
        <v>100</v>
      </c>
      <c r="I102" s="40">
        <f t="shared" si="11"/>
        <v>100</v>
      </c>
      <c r="J102" s="40">
        <f t="shared" si="11"/>
        <v>86</v>
      </c>
      <c r="K102" s="40">
        <f t="shared" si="11"/>
        <v>75</v>
      </c>
      <c r="L102" s="40">
        <f t="shared" si="11"/>
        <v>60</v>
      </c>
      <c r="M102" s="40">
        <f t="shared" si="11"/>
        <v>20</v>
      </c>
      <c r="N102" s="40">
        <f t="shared" si="11"/>
        <v>17</v>
      </c>
      <c r="O102" s="40">
        <f t="shared" si="11"/>
        <v>0</v>
      </c>
      <c r="P102" s="40">
        <f t="shared" si="11"/>
        <v>0</v>
      </c>
      <c r="Q102" s="40">
        <f t="shared" si="11"/>
        <v>-33</v>
      </c>
      <c r="R102" s="40">
        <f t="shared" si="11"/>
        <v>-50</v>
      </c>
      <c r="S102" s="40">
        <f t="shared" si="11"/>
        <v>-50</v>
      </c>
      <c r="T102" s="40">
        <f t="shared" si="11"/>
        <v>-50</v>
      </c>
      <c r="U102" s="40">
        <f t="shared" si="11"/>
        <v>-23</v>
      </c>
      <c r="V102" s="40">
        <f t="shared" si="11"/>
        <v>0</v>
      </c>
      <c r="W102" s="40">
        <f t="shared" si="11"/>
        <v>0</v>
      </c>
      <c r="X102" s="40">
        <f t="shared" si="11"/>
        <v>0</v>
      </c>
      <c r="Y102" s="40">
        <f t="shared" si="11"/>
        <v>0</v>
      </c>
      <c r="Z102" s="40">
        <f t="shared" si="11"/>
        <v>0</v>
      </c>
      <c r="AA102" s="40">
        <f t="shared" si="11"/>
        <v>1</v>
      </c>
      <c r="AB102" s="41">
        <f t="shared" si="11"/>
        <v>42</v>
      </c>
    </row>
    <row r="103" spans="2:28" ht="17.25" thickTop="1" thickBot="1" x14ac:dyDescent="0.3">
      <c r="B103" s="42" t="str">
        <f t="shared" si="4"/>
        <v>30.12.2022</v>
      </c>
      <c r="C103" s="45">
        <f t="shared" si="5"/>
        <v>640</v>
      </c>
      <c r="D103" s="46">
        <f t="shared" si="6"/>
        <v>0</v>
      </c>
      <c r="E103" s="51">
        <f t="shared" si="11"/>
        <v>52</v>
      </c>
      <c r="F103" s="40">
        <f t="shared" si="11"/>
        <v>60</v>
      </c>
      <c r="G103" s="40">
        <f t="shared" si="11"/>
        <v>60</v>
      </c>
      <c r="H103" s="40">
        <f t="shared" si="11"/>
        <v>0</v>
      </c>
      <c r="I103" s="40">
        <f t="shared" si="11"/>
        <v>0</v>
      </c>
      <c r="J103" s="40">
        <f t="shared" si="11"/>
        <v>39</v>
      </c>
      <c r="K103" s="40">
        <f t="shared" si="11"/>
        <v>47</v>
      </c>
      <c r="L103" s="40">
        <f t="shared" si="11"/>
        <v>40</v>
      </c>
      <c r="M103" s="40">
        <f t="shared" si="11"/>
        <v>38</v>
      </c>
      <c r="N103" s="40">
        <f t="shared" si="11"/>
        <v>26</v>
      </c>
      <c r="O103" s="40">
        <f t="shared" si="11"/>
        <v>20</v>
      </c>
      <c r="P103" s="40">
        <f t="shared" si="11"/>
        <v>20</v>
      </c>
      <c r="Q103" s="40">
        <f t="shared" si="11"/>
        <v>20</v>
      </c>
      <c r="R103" s="40">
        <f t="shared" si="11"/>
        <v>20</v>
      </c>
      <c r="S103" s="40">
        <f t="shared" si="11"/>
        <v>0</v>
      </c>
      <c r="T103" s="40">
        <f t="shared" si="11"/>
        <v>0</v>
      </c>
      <c r="U103" s="40">
        <f t="shared" si="11"/>
        <v>0</v>
      </c>
      <c r="V103" s="40">
        <f t="shared" si="11"/>
        <v>0</v>
      </c>
      <c r="W103" s="40">
        <f t="shared" si="11"/>
        <v>18</v>
      </c>
      <c r="X103" s="40">
        <f t="shared" si="11"/>
        <v>26</v>
      </c>
      <c r="Y103" s="40">
        <f t="shared" si="11"/>
        <v>34</v>
      </c>
      <c r="Z103" s="40">
        <f t="shared" si="11"/>
        <v>40</v>
      </c>
      <c r="AA103" s="40">
        <f t="shared" si="11"/>
        <v>40</v>
      </c>
      <c r="AB103" s="41">
        <f t="shared" si="11"/>
        <v>40</v>
      </c>
    </row>
    <row r="104" spans="2:28" ht="16.5" thickTop="1" x14ac:dyDescent="0.25">
      <c r="B104" s="43" t="str">
        <f t="shared" si="4"/>
        <v>31.12.2022</v>
      </c>
      <c r="C104" s="59">
        <f t="shared" si="5"/>
        <v>1144</v>
      </c>
      <c r="D104" s="60">
        <f t="shared" si="6"/>
        <v>0</v>
      </c>
      <c r="E104" s="55">
        <f t="shared" si="11"/>
        <v>40</v>
      </c>
      <c r="F104" s="56">
        <f t="shared" si="11"/>
        <v>65</v>
      </c>
      <c r="G104" s="56">
        <f t="shared" si="11"/>
        <v>43</v>
      </c>
      <c r="H104" s="56">
        <f t="shared" si="11"/>
        <v>20</v>
      </c>
      <c r="I104" s="56">
        <f t="shared" si="11"/>
        <v>60</v>
      </c>
      <c r="J104" s="56">
        <f t="shared" si="11"/>
        <v>60</v>
      </c>
      <c r="K104" s="56">
        <f t="shared" si="11"/>
        <v>64</v>
      </c>
      <c r="L104" s="56">
        <f t="shared" si="11"/>
        <v>80</v>
      </c>
      <c r="M104" s="56">
        <f t="shared" si="11"/>
        <v>60</v>
      </c>
      <c r="N104" s="56">
        <f t="shared" si="11"/>
        <v>67</v>
      </c>
      <c r="O104" s="56">
        <f t="shared" si="11"/>
        <v>50</v>
      </c>
      <c r="P104" s="56">
        <f t="shared" si="11"/>
        <v>60</v>
      </c>
      <c r="Q104" s="56">
        <f t="shared" si="11"/>
        <v>60</v>
      </c>
      <c r="R104" s="56">
        <f t="shared" si="11"/>
        <v>93</v>
      </c>
      <c r="S104" s="56">
        <f t="shared" si="11"/>
        <v>80</v>
      </c>
      <c r="T104" s="56">
        <f t="shared" si="11"/>
        <v>60</v>
      </c>
      <c r="U104" s="56">
        <f t="shared" si="11"/>
        <v>52</v>
      </c>
      <c r="V104" s="56">
        <f t="shared" si="11"/>
        <v>40</v>
      </c>
      <c r="W104" s="56">
        <f t="shared" si="11"/>
        <v>40</v>
      </c>
      <c r="X104" s="56">
        <f t="shared" si="11"/>
        <v>50</v>
      </c>
      <c r="Y104" s="56">
        <f t="shared" si="11"/>
        <v>0</v>
      </c>
      <c r="Z104" s="56">
        <f t="shared" si="11"/>
        <v>0</v>
      </c>
      <c r="AA104" s="56">
        <f t="shared" si="11"/>
        <v>0</v>
      </c>
      <c r="AB104" s="57">
        <f t="shared" si="11"/>
        <v>0</v>
      </c>
    </row>
    <row r="105" spans="2:28" x14ac:dyDescent="0.25">
      <c r="C105" s="15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0B33D-1012-4DC5-8BA6-068E64111362}">
  <sheetPr codeName="Sheet8"/>
  <dimension ref="B2:AB35"/>
  <sheetViews>
    <sheetView topLeftCell="A10" zoomScale="85" zoomScaleNormal="85" workbookViewId="0">
      <selection activeCell="E34" sqref="E34:AB34"/>
    </sheetView>
  </sheetViews>
  <sheetFormatPr defaultColWidth="9.140625" defaultRowHeight="15" x14ac:dyDescent="0.25"/>
  <cols>
    <col min="1" max="1" width="9.140625" style="1"/>
    <col min="2" max="2" width="14.28515625" style="1" customWidth="1"/>
    <col min="3" max="3" width="9.140625" style="1"/>
    <col min="4" max="4" width="9.7109375" style="1" bestFit="1" customWidth="1"/>
    <col min="5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38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01.12.2022</v>
      </c>
      <c r="C4" s="73">
        <f>SUM(E4:AB4)</f>
        <v>-1456.5155</v>
      </c>
      <c r="D4" s="74"/>
      <c r="E4" s="47">
        <v>-56.602899999999998</v>
      </c>
      <c r="F4" s="48">
        <v>-59.592399999999998</v>
      </c>
      <c r="G4" s="48">
        <v>-58.041499999999999</v>
      </c>
      <c r="H4" s="48">
        <v>-46.472999999999999</v>
      </c>
      <c r="I4" s="48">
        <v>-59.463299999999997</v>
      </c>
      <c r="J4" s="48">
        <v>-62.881100000000004</v>
      </c>
      <c r="K4" s="48">
        <v>-56.667900000000003</v>
      </c>
      <c r="L4" s="48">
        <v>-61.559100000000001</v>
      </c>
      <c r="M4" s="48">
        <v>-32.9985</v>
      </c>
      <c r="N4" s="48">
        <v>-43.2517</v>
      </c>
      <c r="O4" s="48">
        <v>-50.601799999999997</v>
      </c>
      <c r="P4" s="48">
        <v>-72.766999999999996</v>
      </c>
      <c r="Q4" s="48">
        <v>-79.881900000000002</v>
      </c>
      <c r="R4" s="49">
        <v>-80.16</v>
      </c>
      <c r="S4" s="50">
        <v>-89.019000000000005</v>
      </c>
      <c r="T4" s="40">
        <v>-60.741</v>
      </c>
      <c r="U4" s="40">
        <v>-99.866500000000002</v>
      </c>
      <c r="V4" s="40">
        <v>-90.4589</v>
      </c>
      <c r="W4" s="40">
        <v>-61.721699999999998</v>
      </c>
      <c r="X4" s="40">
        <v>-20.528300000000002</v>
      </c>
      <c r="Y4" s="40">
        <v>-29.574300000000001</v>
      </c>
      <c r="Z4" s="40">
        <v>-28.440100000000001</v>
      </c>
      <c r="AA4" s="40">
        <v>-91.856300000000005</v>
      </c>
      <c r="AB4" s="41">
        <v>-63.3673</v>
      </c>
    </row>
    <row r="5" spans="2:28" ht="17.25" thickTop="1" thickBot="1" x14ac:dyDescent="0.3">
      <c r="B5" s="42" t="str">
        <f>'Angazirana aFRR energija'!B5</f>
        <v>02.12.2022</v>
      </c>
      <c r="C5" s="73">
        <f t="shared" ref="C5:C34" si="0">SUM(E5:AB5)</f>
        <v>-120.98479999999999</v>
      </c>
      <c r="D5" s="74"/>
      <c r="E5" s="51">
        <v>-5.5206</v>
      </c>
      <c r="F5" s="40">
        <v>-9.8007000000000009</v>
      </c>
      <c r="G5" s="40">
        <v>-9.0325000000000006</v>
      </c>
      <c r="H5" s="40">
        <v>-4.6521999999999997</v>
      </c>
      <c r="I5" s="40">
        <v>-1.2345999999999999</v>
      </c>
      <c r="J5" s="40">
        <v>-15.6646</v>
      </c>
      <c r="K5" s="40">
        <v>-8.2577999999999996</v>
      </c>
      <c r="L5" s="40">
        <v>-6.8860000000000001</v>
      </c>
      <c r="M5" s="40">
        <v>-7.9880000000000004</v>
      </c>
      <c r="N5" s="40">
        <v>-4.7359</v>
      </c>
      <c r="O5" s="40">
        <v>-3.3706</v>
      </c>
      <c r="P5" s="40">
        <v>-4.3933999999999997</v>
      </c>
      <c r="Q5" s="40">
        <v>-4.5705</v>
      </c>
      <c r="R5" s="40">
        <v>-2.7831000000000001</v>
      </c>
      <c r="S5" s="40">
        <v>-5.1487999999999996</v>
      </c>
      <c r="T5" s="40">
        <v>-7.3239000000000001</v>
      </c>
      <c r="U5" s="40">
        <v>-4.1100000000000003</v>
      </c>
      <c r="V5" s="40">
        <v>-1.8</v>
      </c>
      <c r="W5" s="40">
        <v>-2.3698000000000001</v>
      </c>
      <c r="X5" s="40">
        <v>-2.5344000000000002</v>
      </c>
      <c r="Y5" s="40">
        <v>18.025300000000001</v>
      </c>
      <c r="Z5" s="40">
        <v>-5.8738000000000001</v>
      </c>
      <c r="AA5" s="40">
        <v>-18.0519</v>
      </c>
      <c r="AB5" s="41">
        <v>-2.907</v>
      </c>
    </row>
    <row r="6" spans="2:28" ht="17.25" thickTop="1" thickBot="1" x14ac:dyDescent="0.3">
      <c r="B6" s="42" t="str">
        <f>'Angazirana aFRR energija'!B6</f>
        <v>03.12.2022</v>
      </c>
      <c r="C6" s="73">
        <f t="shared" si="0"/>
        <v>12.749400000000001</v>
      </c>
      <c r="D6" s="74"/>
      <c r="E6" s="51">
        <v>13.728300000000001</v>
      </c>
      <c r="F6" s="40">
        <v>9.4145000000000003</v>
      </c>
      <c r="G6" s="40">
        <v>-2.9401000000000002</v>
      </c>
      <c r="H6" s="40">
        <v>1.0141</v>
      </c>
      <c r="I6" s="40">
        <v>-4.2893999999999997</v>
      </c>
      <c r="J6" s="40">
        <v>7.7751999999999999</v>
      </c>
      <c r="K6" s="40">
        <v>9.5915999999999997</v>
      </c>
      <c r="L6" s="40">
        <v>8.9666999999999994</v>
      </c>
      <c r="M6" s="40">
        <v>9.0930999999999997</v>
      </c>
      <c r="N6" s="40">
        <v>-5.1113</v>
      </c>
      <c r="O6" s="40">
        <v>-2.6217999999999999</v>
      </c>
      <c r="P6" s="40">
        <v>0.99639999999999995</v>
      </c>
      <c r="Q6" s="40">
        <v>6.2933000000000003</v>
      </c>
      <c r="R6" s="40">
        <v>1.3748</v>
      </c>
      <c r="S6" s="40">
        <v>0.26229999999999998</v>
      </c>
      <c r="T6" s="40">
        <v>-2.7010000000000001</v>
      </c>
      <c r="U6" s="40">
        <v>-14.6663</v>
      </c>
      <c r="V6" s="40">
        <v>-1.0716000000000001</v>
      </c>
      <c r="W6" s="40">
        <v>11.739699999999999</v>
      </c>
      <c r="X6" s="40">
        <v>-2.4401999999999999</v>
      </c>
      <c r="Y6" s="40">
        <v>-6.3631000000000002</v>
      </c>
      <c r="Z6" s="40">
        <v>-3.6614</v>
      </c>
      <c r="AA6" s="40">
        <v>-6.9729000000000001</v>
      </c>
      <c r="AB6" s="41">
        <v>-14.6615</v>
      </c>
    </row>
    <row r="7" spans="2:28" ht="17.25" thickTop="1" thickBot="1" x14ac:dyDescent="0.3">
      <c r="B7" s="42" t="str">
        <f>'Angazirana aFRR energija'!B7</f>
        <v>04.12.2022</v>
      </c>
      <c r="C7" s="73">
        <f t="shared" si="0"/>
        <v>160.62359999999998</v>
      </c>
      <c r="D7" s="74"/>
      <c r="E7" s="51">
        <v>-3.2488000000000001</v>
      </c>
      <c r="F7" s="40">
        <v>4.5637999999999996</v>
      </c>
      <c r="G7" s="40">
        <v>40.656199999999998</v>
      </c>
      <c r="H7" s="40">
        <v>47.966799999999999</v>
      </c>
      <c r="I7" s="40">
        <v>37.352200000000003</v>
      </c>
      <c r="J7" s="40">
        <v>35.666200000000003</v>
      </c>
      <c r="K7" s="40">
        <v>23.942</v>
      </c>
      <c r="L7" s="40">
        <v>-2.8452999999999999</v>
      </c>
      <c r="M7" s="40">
        <v>-14.188499999999999</v>
      </c>
      <c r="N7" s="40">
        <v>12.569000000000001</v>
      </c>
      <c r="O7" s="40">
        <v>11.7538</v>
      </c>
      <c r="P7" s="40">
        <v>-4.7573999999999996</v>
      </c>
      <c r="Q7" s="40">
        <v>-3.8024</v>
      </c>
      <c r="R7" s="40">
        <v>-3.9203999999999999</v>
      </c>
      <c r="S7" s="40">
        <v>-7.4531000000000001</v>
      </c>
      <c r="T7" s="40">
        <v>7.2500999999999998</v>
      </c>
      <c r="U7" s="40">
        <v>-6.7435</v>
      </c>
      <c r="V7" s="40">
        <v>-0.38619999999999999</v>
      </c>
      <c r="W7" s="40">
        <v>-2.5825999999999998</v>
      </c>
      <c r="X7" s="40">
        <v>-3.5724999999999998</v>
      </c>
      <c r="Y7" s="40">
        <v>1.7556</v>
      </c>
      <c r="Z7" s="40">
        <v>-6.7686000000000002</v>
      </c>
      <c r="AA7" s="40">
        <v>-7.1924000000000001</v>
      </c>
      <c r="AB7" s="41">
        <v>4.6096000000000004</v>
      </c>
    </row>
    <row r="8" spans="2:28" ht="17.25" thickTop="1" thickBot="1" x14ac:dyDescent="0.3">
      <c r="B8" s="42" t="str">
        <f>'Angazirana aFRR energija'!B8</f>
        <v>05.12.2022</v>
      </c>
      <c r="C8" s="73">
        <f t="shared" si="0"/>
        <v>-9.3052999999999972</v>
      </c>
      <c r="D8" s="74"/>
      <c r="E8" s="51">
        <v>-12.208600000000001</v>
      </c>
      <c r="F8" s="40">
        <v>-4.2385000000000002</v>
      </c>
      <c r="G8" s="40">
        <v>3.1284999999999998</v>
      </c>
      <c r="H8" s="40">
        <v>-0.4375</v>
      </c>
      <c r="I8" s="52">
        <v>4.5079000000000002</v>
      </c>
      <c r="J8" s="40">
        <v>9.27</v>
      </c>
      <c r="K8" s="40">
        <v>-10.827500000000001</v>
      </c>
      <c r="L8" s="40">
        <v>1.5862000000000001</v>
      </c>
      <c r="M8" s="40">
        <v>-6.4555999999999996</v>
      </c>
      <c r="N8" s="40">
        <v>3.5005999999999999</v>
      </c>
      <c r="O8" s="40">
        <v>17.215199999999999</v>
      </c>
      <c r="P8" s="40">
        <v>9.93</v>
      </c>
      <c r="Q8" s="40">
        <v>10.1479</v>
      </c>
      <c r="R8" s="40">
        <v>-1.3252999999999999</v>
      </c>
      <c r="S8" s="40">
        <v>-1.1145</v>
      </c>
      <c r="T8" s="40">
        <v>-1.9875</v>
      </c>
      <c r="U8" s="40">
        <v>-9.2234999999999996</v>
      </c>
      <c r="V8" s="40">
        <v>-5.7887000000000004</v>
      </c>
      <c r="W8" s="40">
        <v>-0.71079999999999999</v>
      </c>
      <c r="X8" s="40">
        <v>-3.2191999999999998</v>
      </c>
      <c r="Y8" s="40">
        <v>-0.25169999999999998</v>
      </c>
      <c r="Z8" s="40">
        <v>1.83</v>
      </c>
      <c r="AA8" s="40">
        <v>-10.8416</v>
      </c>
      <c r="AB8" s="41">
        <v>-1.7910999999999999</v>
      </c>
    </row>
    <row r="9" spans="2:28" ht="17.25" thickTop="1" thickBot="1" x14ac:dyDescent="0.3">
      <c r="B9" s="42" t="str">
        <f>'Angazirana aFRR energija'!B9</f>
        <v>06.12.2022</v>
      </c>
      <c r="C9" s="73">
        <f t="shared" si="0"/>
        <v>-141.31550000000001</v>
      </c>
      <c r="D9" s="74"/>
      <c r="E9" s="51">
        <v>-1.5470999999999999</v>
      </c>
      <c r="F9" s="40">
        <v>-17.436900000000001</v>
      </c>
      <c r="G9" s="40">
        <v>-31.610600000000002</v>
      </c>
      <c r="H9" s="40">
        <v>-14.977</v>
      </c>
      <c r="I9" s="40">
        <v>-20.508800000000001</v>
      </c>
      <c r="J9" s="40">
        <v>-17.995999999999999</v>
      </c>
      <c r="K9" s="40">
        <v>-2.1589999999999998</v>
      </c>
      <c r="L9" s="40">
        <v>2.0350000000000001</v>
      </c>
      <c r="M9" s="40">
        <v>-3.9144999999999999</v>
      </c>
      <c r="N9" s="40">
        <v>-2.6587999999999998</v>
      </c>
      <c r="O9" s="40">
        <v>-1.7432000000000001</v>
      </c>
      <c r="P9" s="40">
        <v>12.540900000000001</v>
      </c>
      <c r="Q9" s="40">
        <v>-3.5687000000000002</v>
      </c>
      <c r="R9" s="40">
        <v>-4.3855000000000004</v>
      </c>
      <c r="S9" s="40">
        <v>-6.2363</v>
      </c>
      <c r="T9" s="40">
        <v>-19.243099999999998</v>
      </c>
      <c r="U9" s="40">
        <v>-9.3928999999999991</v>
      </c>
      <c r="V9" s="40">
        <v>-5.7704000000000004</v>
      </c>
      <c r="W9" s="40">
        <v>2.1074999999999999</v>
      </c>
      <c r="X9" s="40">
        <v>1.6163000000000001</v>
      </c>
      <c r="Y9" s="40">
        <v>5.4739000000000004</v>
      </c>
      <c r="Z9" s="40">
        <v>4.5258000000000003</v>
      </c>
      <c r="AA9" s="40">
        <v>-7.4367999999999999</v>
      </c>
      <c r="AB9" s="41">
        <v>0.97070000000000001</v>
      </c>
    </row>
    <row r="10" spans="2:28" ht="17.25" thickTop="1" thickBot="1" x14ac:dyDescent="0.3">
      <c r="B10" s="42" t="str">
        <f>'Angazirana aFRR energija'!B10</f>
        <v>07.12.2022</v>
      </c>
      <c r="C10" s="73">
        <f t="shared" si="0"/>
        <v>314.19430000000006</v>
      </c>
      <c r="D10" s="74"/>
      <c r="E10" s="51">
        <v>-4.8192000000000004</v>
      </c>
      <c r="F10" s="40">
        <v>-16.6479</v>
      </c>
      <c r="G10" s="40">
        <v>40.042999999999999</v>
      </c>
      <c r="H10" s="40">
        <v>52.323099999999997</v>
      </c>
      <c r="I10" s="40">
        <v>36.399099999999997</v>
      </c>
      <c r="J10" s="40">
        <v>16.494700000000002</v>
      </c>
      <c r="K10" s="40">
        <v>-20.120899999999999</v>
      </c>
      <c r="L10" s="40">
        <v>33.718299999999999</v>
      </c>
      <c r="M10" s="40">
        <v>-2.6276000000000002</v>
      </c>
      <c r="N10" s="40">
        <v>29.967600000000001</v>
      </c>
      <c r="O10" s="40">
        <v>-1.0024</v>
      </c>
      <c r="P10" s="40">
        <v>-2.008</v>
      </c>
      <c r="Q10" s="40">
        <v>-3.8081999999999998</v>
      </c>
      <c r="R10" s="40">
        <v>11.6099</v>
      </c>
      <c r="S10" s="40">
        <v>18.317599999999999</v>
      </c>
      <c r="T10" s="40">
        <v>24.352900000000002</v>
      </c>
      <c r="U10" s="40">
        <v>21.217300000000002</v>
      </c>
      <c r="V10" s="40">
        <v>8.9686000000000003</v>
      </c>
      <c r="W10" s="40">
        <v>16.064900000000002</v>
      </c>
      <c r="X10" s="40">
        <v>26.944199999999999</v>
      </c>
      <c r="Y10" s="40">
        <v>32.302199999999999</v>
      </c>
      <c r="Z10" s="40">
        <v>10.017200000000001</v>
      </c>
      <c r="AA10" s="40">
        <v>-14.1228</v>
      </c>
      <c r="AB10" s="41">
        <v>0.61070000000000002</v>
      </c>
    </row>
    <row r="11" spans="2:28" ht="17.25" thickTop="1" thickBot="1" x14ac:dyDescent="0.3">
      <c r="B11" s="42" t="str">
        <f>'Angazirana aFRR energija'!B11</f>
        <v>08.12.2022</v>
      </c>
      <c r="C11" s="73">
        <f t="shared" si="0"/>
        <v>345.53089999999997</v>
      </c>
      <c r="D11" s="74"/>
      <c r="E11" s="51">
        <v>19.1126</v>
      </c>
      <c r="F11" s="40">
        <v>8.9678000000000004</v>
      </c>
      <c r="G11" s="40">
        <v>20.267700000000001</v>
      </c>
      <c r="H11" s="40">
        <v>-0.93230000000000002</v>
      </c>
      <c r="I11" s="40">
        <v>23.793600000000001</v>
      </c>
      <c r="J11" s="40">
        <v>24.1249</v>
      </c>
      <c r="K11" s="40">
        <v>36.278500000000001</v>
      </c>
      <c r="L11" s="40">
        <v>67.149199999999993</v>
      </c>
      <c r="M11" s="40">
        <v>31.125399999999999</v>
      </c>
      <c r="N11" s="40">
        <v>37.587400000000002</v>
      </c>
      <c r="O11" s="40">
        <v>24.9376</v>
      </c>
      <c r="P11" s="40">
        <v>1.4215</v>
      </c>
      <c r="Q11" s="40">
        <v>-7.9401000000000002</v>
      </c>
      <c r="R11" s="40">
        <v>2.8106</v>
      </c>
      <c r="S11" s="40">
        <v>1.2867</v>
      </c>
      <c r="T11" s="40">
        <v>3.8163</v>
      </c>
      <c r="U11" s="40">
        <v>11.953799999999999</v>
      </c>
      <c r="V11" s="40">
        <v>20.896100000000001</v>
      </c>
      <c r="W11" s="40">
        <v>9.9785000000000004</v>
      </c>
      <c r="X11" s="40">
        <v>0.5232</v>
      </c>
      <c r="Y11" s="40">
        <v>11.2111</v>
      </c>
      <c r="Z11" s="40">
        <v>2.5034000000000001</v>
      </c>
      <c r="AA11" s="40">
        <v>-9.5167000000000002</v>
      </c>
      <c r="AB11" s="41">
        <v>4.1741000000000001</v>
      </c>
    </row>
    <row r="12" spans="2:28" ht="17.25" thickTop="1" thickBot="1" x14ac:dyDescent="0.3">
      <c r="B12" s="42" t="str">
        <f>'Angazirana aFRR energija'!B12</f>
        <v>09.12.2022</v>
      </c>
      <c r="C12" s="73">
        <f t="shared" si="0"/>
        <v>46.663699999999992</v>
      </c>
      <c r="D12" s="74"/>
      <c r="E12" s="51">
        <v>9.8533000000000008</v>
      </c>
      <c r="F12" s="40">
        <v>10.481400000000001</v>
      </c>
      <c r="G12" s="40">
        <v>8.6412999999999993</v>
      </c>
      <c r="H12" s="40">
        <v>4.3082000000000003</v>
      </c>
      <c r="I12" s="40">
        <v>11.4573</v>
      </c>
      <c r="J12" s="40">
        <v>3.8349000000000002</v>
      </c>
      <c r="K12" s="40">
        <v>-18.440799999999999</v>
      </c>
      <c r="L12" s="40">
        <v>16.903700000000001</v>
      </c>
      <c r="M12" s="40">
        <v>-8.3170999999999999</v>
      </c>
      <c r="N12" s="40">
        <v>-8.6564999999999994</v>
      </c>
      <c r="O12" s="40">
        <v>-0.34079999999999999</v>
      </c>
      <c r="P12" s="40">
        <v>-1.4602999999999999</v>
      </c>
      <c r="Q12" s="40">
        <v>-0.4012</v>
      </c>
      <c r="R12" s="40">
        <v>12.3649</v>
      </c>
      <c r="S12" s="40">
        <v>-6.1757</v>
      </c>
      <c r="T12" s="40">
        <v>1.5822000000000001</v>
      </c>
      <c r="U12" s="40">
        <v>1.9957</v>
      </c>
      <c r="V12" s="40">
        <v>3.3839000000000001</v>
      </c>
      <c r="W12" s="40">
        <v>3.7351999999999999</v>
      </c>
      <c r="X12" s="40">
        <v>-2.2785000000000002</v>
      </c>
      <c r="Y12" s="40">
        <v>3.3969999999999998</v>
      </c>
      <c r="Z12" s="40">
        <v>4.7668999999999997</v>
      </c>
      <c r="AA12" s="40">
        <v>-1.7916000000000001</v>
      </c>
      <c r="AB12" s="41">
        <v>-2.1797</v>
      </c>
    </row>
    <row r="13" spans="2:28" ht="17.25" thickTop="1" thickBot="1" x14ac:dyDescent="0.3">
      <c r="B13" s="42" t="str">
        <f>'Angazirana aFRR energija'!B13</f>
        <v>10.12.2022</v>
      </c>
      <c r="C13" s="73">
        <f t="shared" si="0"/>
        <v>126.75809999999996</v>
      </c>
      <c r="D13" s="74"/>
      <c r="E13" s="51">
        <v>4.0709</v>
      </c>
      <c r="F13" s="40">
        <v>3.1656</v>
      </c>
      <c r="G13" s="40">
        <v>3.3713000000000002</v>
      </c>
      <c r="H13" s="40">
        <v>4.2986000000000004</v>
      </c>
      <c r="I13" s="40">
        <v>4.6147999999999998</v>
      </c>
      <c r="J13" s="40">
        <v>-7.3150000000000004</v>
      </c>
      <c r="K13" s="40">
        <v>6.3056000000000001</v>
      </c>
      <c r="L13" s="40">
        <v>82.435599999999994</v>
      </c>
      <c r="M13" s="40">
        <v>22.7713</v>
      </c>
      <c r="N13" s="40">
        <v>-0.31859999999999999</v>
      </c>
      <c r="O13" s="40">
        <v>-1.8499000000000001</v>
      </c>
      <c r="P13" s="40">
        <v>-14.267200000000001</v>
      </c>
      <c r="Q13" s="40">
        <v>-14.969900000000001</v>
      </c>
      <c r="R13" s="40">
        <v>-21.654199999999999</v>
      </c>
      <c r="S13" s="40">
        <v>-10.7447</v>
      </c>
      <c r="T13" s="40">
        <v>-9.3595000000000006</v>
      </c>
      <c r="U13" s="40">
        <v>-1.7311000000000001</v>
      </c>
      <c r="V13" s="40">
        <v>7.1215999999999999</v>
      </c>
      <c r="W13" s="40">
        <v>1.6214999999999999</v>
      </c>
      <c r="X13" s="40">
        <v>0.37019999999999997</v>
      </c>
      <c r="Y13" s="40">
        <v>15.973100000000001</v>
      </c>
      <c r="Z13" s="40">
        <v>48.368099999999998</v>
      </c>
      <c r="AA13" s="40">
        <v>-9.7347000000000001</v>
      </c>
      <c r="AB13" s="41">
        <v>14.214700000000001</v>
      </c>
    </row>
    <row r="14" spans="2:28" ht="17.25" thickTop="1" thickBot="1" x14ac:dyDescent="0.3">
      <c r="B14" s="42" t="str">
        <f>'Angazirana aFRR energija'!B14</f>
        <v>11.12.2022</v>
      </c>
      <c r="C14" s="73">
        <f t="shared" si="0"/>
        <v>1065.7080000000001</v>
      </c>
      <c r="D14" s="74"/>
      <c r="E14" s="51">
        <v>10.2014</v>
      </c>
      <c r="F14" s="40">
        <v>26.011199999999999</v>
      </c>
      <c r="G14" s="40">
        <v>93.660200000000003</v>
      </c>
      <c r="H14" s="40">
        <v>115.9644</v>
      </c>
      <c r="I14" s="40">
        <v>140.04320000000001</v>
      </c>
      <c r="J14" s="40">
        <v>148.64359999999999</v>
      </c>
      <c r="K14" s="40">
        <v>98.697199999999995</v>
      </c>
      <c r="L14" s="40">
        <v>183.5282</v>
      </c>
      <c r="M14" s="40">
        <v>93.326499999999996</v>
      </c>
      <c r="N14" s="40">
        <v>49.492100000000001</v>
      </c>
      <c r="O14" s="40">
        <v>-2.4030999999999998</v>
      </c>
      <c r="P14" s="40">
        <v>-1.4312</v>
      </c>
      <c r="Q14" s="40">
        <v>9.8629999999999995</v>
      </c>
      <c r="R14" s="40">
        <v>-1.5771999999999999</v>
      </c>
      <c r="S14" s="40">
        <v>0.52600000000000002</v>
      </c>
      <c r="T14" s="40">
        <v>-0.99250000000000005</v>
      </c>
      <c r="U14" s="40">
        <v>-9.0219000000000005</v>
      </c>
      <c r="V14" s="40">
        <v>12.4259</v>
      </c>
      <c r="W14" s="40">
        <v>1.9602999999999999</v>
      </c>
      <c r="X14" s="40">
        <v>10.1494</v>
      </c>
      <c r="Y14" s="40">
        <v>6.8990999999999998</v>
      </c>
      <c r="Z14" s="40">
        <v>10.6553</v>
      </c>
      <c r="AA14" s="40">
        <v>12.998900000000001</v>
      </c>
      <c r="AB14" s="41">
        <v>56.088000000000001</v>
      </c>
    </row>
    <row r="15" spans="2:28" ht="17.25" thickTop="1" thickBot="1" x14ac:dyDescent="0.3">
      <c r="B15" s="42" t="str">
        <f>'Angazirana aFRR energija'!B15</f>
        <v>12.12.2022</v>
      </c>
      <c r="C15" s="73">
        <f t="shared" si="0"/>
        <v>599.35210000000018</v>
      </c>
      <c r="D15" s="74"/>
      <c r="E15" s="51">
        <v>-9.5806000000000004</v>
      </c>
      <c r="F15" s="40">
        <v>37.359200000000001</v>
      </c>
      <c r="G15" s="40">
        <v>77.786699999999996</v>
      </c>
      <c r="H15" s="40">
        <v>109.3567</v>
      </c>
      <c r="I15" s="40">
        <v>100.4495</v>
      </c>
      <c r="J15" s="40">
        <v>71.216700000000003</v>
      </c>
      <c r="K15" s="40">
        <v>-12.747</v>
      </c>
      <c r="L15" s="40">
        <v>0.58850000000000002</v>
      </c>
      <c r="M15" s="40">
        <v>-18.079499999999999</v>
      </c>
      <c r="N15" s="40">
        <v>13.0726</v>
      </c>
      <c r="O15" s="40">
        <v>69.826599999999999</v>
      </c>
      <c r="P15" s="40">
        <v>74.173299999999998</v>
      </c>
      <c r="Q15" s="40">
        <v>58.422800000000002</v>
      </c>
      <c r="R15" s="40">
        <v>34.524299999999997</v>
      </c>
      <c r="S15" s="40">
        <v>0.95320000000000005</v>
      </c>
      <c r="T15" s="40">
        <v>1.8716999999999999</v>
      </c>
      <c r="U15" s="40">
        <v>1.4430000000000001</v>
      </c>
      <c r="V15" s="40">
        <v>4.0917000000000003</v>
      </c>
      <c r="W15" s="40">
        <v>-2.3271000000000002</v>
      </c>
      <c r="X15" s="40">
        <v>-7.7351000000000001</v>
      </c>
      <c r="Y15" s="40">
        <v>-4.3921000000000001</v>
      </c>
      <c r="Z15" s="40">
        <v>0.1457</v>
      </c>
      <c r="AA15" s="40">
        <v>2.2027000000000001</v>
      </c>
      <c r="AB15" s="41">
        <v>-3.2713999999999999</v>
      </c>
    </row>
    <row r="16" spans="2:28" ht="17.25" thickTop="1" thickBot="1" x14ac:dyDescent="0.3">
      <c r="B16" s="42" t="str">
        <f>'Angazirana aFRR energija'!B16</f>
        <v>13.12.2022</v>
      </c>
      <c r="C16" s="73">
        <f t="shared" si="0"/>
        <v>203.04139999999995</v>
      </c>
      <c r="D16" s="74"/>
      <c r="E16" s="51">
        <v>5.2030000000000003</v>
      </c>
      <c r="F16" s="40">
        <v>1.7770999999999999</v>
      </c>
      <c r="G16" s="40">
        <v>43.247199999999999</v>
      </c>
      <c r="H16" s="40">
        <v>48.760800000000003</v>
      </c>
      <c r="I16" s="40">
        <v>56.741999999999997</v>
      </c>
      <c r="J16" s="40">
        <v>56.360999999999997</v>
      </c>
      <c r="K16" s="40">
        <v>-4.6475</v>
      </c>
      <c r="L16" s="40">
        <v>-1.5476000000000001</v>
      </c>
      <c r="M16" s="40">
        <v>-11.049899999999999</v>
      </c>
      <c r="N16" s="40">
        <v>0.52839999999999998</v>
      </c>
      <c r="O16" s="40">
        <v>-1.9100999999999999</v>
      </c>
      <c r="P16" s="40">
        <v>2.1829000000000001</v>
      </c>
      <c r="Q16" s="40">
        <v>-5.6481000000000003</v>
      </c>
      <c r="R16" s="40">
        <v>-2.1999999999999999E-2</v>
      </c>
      <c r="S16" s="40">
        <v>-0.22470000000000001</v>
      </c>
      <c r="T16" s="40">
        <v>0.74750000000000005</v>
      </c>
      <c r="U16" s="40">
        <v>7.8700999999999999</v>
      </c>
      <c r="V16" s="40">
        <v>2.9144000000000001</v>
      </c>
      <c r="W16" s="40">
        <v>0.8216</v>
      </c>
      <c r="X16" s="40">
        <v>-0.67069999999999996</v>
      </c>
      <c r="Y16" s="40">
        <v>2.3715999999999999</v>
      </c>
      <c r="Z16" s="40">
        <v>3.7883</v>
      </c>
      <c r="AA16" s="40">
        <v>-1.1273</v>
      </c>
      <c r="AB16" s="41">
        <v>-3.4266000000000001</v>
      </c>
    </row>
    <row r="17" spans="2:28" ht="17.25" thickTop="1" thickBot="1" x14ac:dyDescent="0.3">
      <c r="B17" s="42" t="str">
        <f>'Angazirana aFRR energija'!B17</f>
        <v>14.12.2022</v>
      </c>
      <c r="C17" s="73">
        <f t="shared" si="0"/>
        <v>-139.56810000000002</v>
      </c>
      <c r="D17" s="74"/>
      <c r="E17" s="39">
        <v>14.549799999999999</v>
      </c>
      <c r="F17" s="40">
        <v>13.2286</v>
      </c>
      <c r="G17" s="40">
        <v>26.367799999999999</v>
      </c>
      <c r="H17" s="40">
        <v>69.714299999999994</v>
      </c>
      <c r="I17" s="40">
        <v>56.754600000000003</v>
      </c>
      <c r="J17" s="40">
        <v>31.846299999999999</v>
      </c>
      <c r="K17" s="40">
        <v>-24.881499999999999</v>
      </c>
      <c r="L17" s="40">
        <v>-28.031600000000001</v>
      </c>
      <c r="M17" s="40">
        <v>-51.405999999999999</v>
      </c>
      <c r="N17" s="40">
        <v>17.186900000000001</v>
      </c>
      <c r="O17" s="40">
        <v>-4.4409999999999998</v>
      </c>
      <c r="P17" s="40">
        <v>-7.1215999999999999</v>
      </c>
      <c r="Q17" s="40">
        <v>-9.0823</v>
      </c>
      <c r="R17" s="40">
        <v>-3.7364999999999999</v>
      </c>
      <c r="S17" s="40">
        <v>-4.6638999999999999</v>
      </c>
      <c r="T17" s="40">
        <v>-11.9793</v>
      </c>
      <c r="U17" s="40">
        <v>-62.263500000000001</v>
      </c>
      <c r="V17" s="40">
        <v>-77.896000000000001</v>
      </c>
      <c r="W17" s="40">
        <v>-31.187200000000001</v>
      </c>
      <c r="X17" s="40">
        <v>-10.0953</v>
      </c>
      <c r="Y17" s="40">
        <v>-6.4066000000000001</v>
      </c>
      <c r="Z17" s="40">
        <v>-8.2167999999999992</v>
      </c>
      <c r="AA17" s="40">
        <v>-22.809899999999999</v>
      </c>
      <c r="AB17" s="41">
        <v>-4.9973999999999998</v>
      </c>
    </row>
    <row r="18" spans="2:28" ht="17.25" thickTop="1" thickBot="1" x14ac:dyDescent="0.3">
      <c r="B18" s="42" t="str">
        <f>'Angazirana aFRR energija'!B18</f>
        <v>15.12.2022</v>
      </c>
      <c r="C18" s="73">
        <f t="shared" si="0"/>
        <v>-53.343000000000018</v>
      </c>
      <c r="D18" s="74"/>
      <c r="E18" s="51">
        <v>-15.444599999999999</v>
      </c>
      <c r="F18" s="40">
        <v>-8.3443000000000005</v>
      </c>
      <c r="G18" s="40">
        <v>22.146699999999999</v>
      </c>
      <c r="H18" s="40">
        <v>40.721200000000003</v>
      </c>
      <c r="I18" s="40">
        <v>41.213799999999999</v>
      </c>
      <c r="J18" s="40">
        <v>13.914999999999999</v>
      </c>
      <c r="K18" s="40">
        <v>-20.571899999999999</v>
      </c>
      <c r="L18" s="40">
        <v>-7.5069999999999997</v>
      </c>
      <c r="M18" s="40">
        <v>-11.274699999999999</v>
      </c>
      <c r="N18" s="40">
        <v>-6.4275000000000002</v>
      </c>
      <c r="O18" s="40">
        <v>-5.9362000000000004</v>
      </c>
      <c r="P18" s="40">
        <v>-6.2747000000000002</v>
      </c>
      <c r="Q18" s="40">
        <v>-5.2908999999999997</v>
      </c>
      <c r="R18" s="40">
        <v>-1.6946000000000001</v>
      </c>
      <c r="S18" s="40">
        <v>-5.8106</v>
      </c>
      <c r="T18" s="40">
        <v>-7.0225</v>
      </c>
      <c r="U18" s="40">
        <v>-9.3703000000000003</v>
      </c>
      <c r="V18" s="40">
        <v>-6.1067</v>
      </c>
      <c r="W18" s="40">
        <v>-5.1745000000000001</v>
      </c>
      <c r="X18" s="40">
        <v>-4.8057999999999996</v>
      </c>
      <c r="Y18" s="40">
        <v>-7.8825000000000003</v>
      </c>
      <c r="Z18" s="40">
        <v>-12.6746</v>
      </c>
      <c r="AA18" s="40">
        <v>-17.845199999999998</v>
      </c>
      <c r="AB18" s="41">
        <v>-5.8806000000000003</v>
      </c>
    </row>
    <row r="19" spans="2:28" ht="17.25" thickTop="1" thickBot="1" x14ac:dyDescent="0.3">
      <c r="B19" s="42" t="str">
        <f>'Angazirana aFRR energija'!B19</f>
        <v>16.12.2022</v>
      </c>
      <c r="C19" s="73">
        <f t="shared" si="0"/>
        <v>-77.949000000000026</v>
      </c>
      <c r="D19" s="74"/>
      <c r="E19" s="51">
        <v>-17.001000000000001</v>
      </c>
      <c r="F19" s="40">
        <v>-6.4189999999999996</v>
      </c>
      <c r="G19" s="40">
        <v>7.5126999999999997</v>
      </c>
      <c r="H19" s="40">
        <v>12.141500000000001</v>
      </c>
      <c r="I19" s="40">
        <v>5.8212999999999999</v>
      </c>
      <c r="J19" s="40">
        <v>-13.5174</v>
      </c>
      <c r="K19" s="40">
        <v>-13.1166</v>
      </c>
      <c r="L19" s="40">
        <v>1.8143</v>
      </c>
      <c r="M19" s="40">
        <v>-20.7532</v>
      </c>
      <c r="N19" s="40">
        <v>-6.4756999999999998</v>
      </c>
      <c r="O19" s="40">
        <v>0.29249999999999998</v>
      </c>
      <c r="P19" s="40">
        <v>-6.0529000000000002</v>
      </c>
      <c r="Q19" s="40">
        <v>6.1891999999999996</v>
      </c>
      <c r="R19" s="40">
        <v>-6.3620999999999999</v>
      </c>
      <c r="S19" s="40">
        <v>2.3109000000000002</v>
      </c>
      <c r="T19" s="40">
        <v>-7.4931999999999999</v>
      </c>
      <c r="U19" s="40">
        <v>-14.744999999999999</v>
      </c>
      <c r="V19" s="40">
        <v>-0.53449999999999998</v>
      </c>
      <c r="W19" s="40">
        <v>4.2088000000000001</v>
      </c>
      <c r="X19" s="40">
        <v>6.1416000000000004</v>
      </c>
      <c r="Y19" s="40">
        <v>6.7081999999999997</v>
      </c>
      <c r="Z19" s="40">
        <v>-4.7771999999999997</v>
      </c>
      <c r="AA19" s="40">
        <v>-5.9675000000000002</v>
      </c>
      <c r="AB19" s="41">
        <v>-7.8746999999999998</v>
      </c>
    </row>
    <row r="20" spans="2:28" ht="17.25" thickTop="1" thickBot="1" x14ac:dyDescent="0.3">
      <c r="B20" s="42" t="str">
        <f>'Angazirana aFRR energija'!B20</f>
        <v>17.12.2022</v>
      </c>
      <c r="C20" s="73">
        <f t="shared" si="0"/>
        <v>479.81109999999995</v>
      </c>
      <c r="D20" s="74"/>
      <c r="E20" s="51">
        <v>0.38250000000000001</v>
      </c>
      <c r="F20" s="40">
        <v>8.9783000000000008</v>
      </c>
      <c r="G20" s="40">
        <v>82.430800000000005</v>
      </c>
      <c r="H20" s="40">
        <v>107.0039</v>
      </c>
      <c r="I20" s="40">
        <v>112.7002</v>
      </c>
      <c r="J20" s="40">
        <v>103.2719</v>
      </c>
      <c r="K20" s="40">
        <v>30.5427</v>
      </c>
      <c r="L20" s="40">
        <v>74.515799999999999</v>
      </c>
      <c r="M20" s="40">
        <v>34.474400000000003</v>
      </c>
      <c r="N20" s="40">
        <v>6.9001000000000001</v>
      </c>
      <c r="O20" s="40">
        <v>-5.4330999999999996</v>
      </c>
      <c r="P20" s="40">
        <v>-4.4919000000000002</v>
      </c>
      <c r="Q20" s="40">
        <v>-15.3406</v>
      </c>
      <c r="R20" s="40">
        <v>-3.4468999999999999</v>
      </c>
      <c r="S20" s="40">
        <v>10.702400000000001</v>
      </c>
      <c r="T20" s="40">
        <v>4.7026000000000003</v>
      </c>
      <c r="U20" s="40">
        <v>-13.253500000000001</v>
      </c>
      <c r="V20" s="40">
        <v>-1.6173</v>
      </c>
      <c r="W20" s="40">
        <v>-9.2044999999999995</v>
      </c>
      <c r="X20" s="40">
        <v>-7.3422999999999998</v>
      </c>
      <c r="Y20" s="40">
        <v>-7.2483000000000004</v>
      </c>
      <c r="Z20" s="40">
        <v>6.6555999999999997</v>
      </c>
      <c r="AA20" s="40">
        <v>-15.2516</v>
      </c>
      <c r="AB20" s="41">
        <v>-20.8201</v>
      </c>
    </row>
    <row r="21" spans="2:28" ht="17.25" thickTop="1" thickBot="1" x14ac:dyDescent="0.3">
      <c r="B21" s="42" t="str">
        <f>'Angazirana aFRR energija'!B21</f>
        <v>18.12.2022</v>
      </c>
      <c r="C21" s="73">
        <f t="shared" si="0"/>
        <v>472.19910000000004</v>
      </c>
      <c r="D21" s="74"/>
      <c r="E21" s="51">
        <v>2.1387999999999998</v>
      </c>
      <c r="F21" s="40">
        <v>18.471800000000002</v>
      </c>
      <c r="G21" s="40">
        <v>71.441500000000005</v>
      </c>
      <c r="H21" s="40">
        <v>114.8959</v>
      </c>
      <c r="I21" s="40">
        <v>129.1628</v>
      </c>
      <c r="J21" s="40">
        <v>119.4884</v>
      </c>
      <c r="K21" s="40">
        <v>41.900799999999997</v>
      </c>
      <c r="L21" s="40">
        <v>62.9283</v>
      </c>
      <c r="M21" s="40">
        <v>-6.7434000000000003</v>
      </c>
      <c r="N21" s="40">
        <v>-20.713100000000001</v>
      </c>
      <c r="O21" s="40">
        <v>-8.7036999999999995</v>
      </c>
      <c r="P21" s="40">
        <v>-7.7889999999999997</v>
      </c>
      <c r="Q21" s="40">
        <v>-6.0217000000000001</v>
      </c>
      <c r="R21" s="40">
        <v>-6.8760000000000003</v>
      </c>
      <c r="S21" s="40">
        <v>-5.9665999999999997</v>
      </c>
      <c r="T21" s="40">
        <v>-8.2058999999999997</v>
      </c>
      <c r="U21" s="40">
        <v>-6.7592999999999996</v>
      </c>
      <c r="V21" s="40">
        <v>-0.2465</v>
      </c>
      <c r="W21" s="40">
        <v>27.028199999999998</v>
      </c>
      <c r="X21" s="40">
        <v>2.2555000000000001</v>
      </c>
      <c r="Y21" s="40">
        <v>-8.4616000000000007</v>
      </c>
      <c r="Z21" s="40">
        <v>-5.4766000000000004</v>
      </c>
      <c r="AA21" s="40">
        <v>-7.7438000000000002</v>
      </c>
      <c r="AB21" s="41">
        <v>-17.805700000000002</v>
      </c>
    </row>
    <row r="22" spans="2:28" ht="17.25" thickTop="1" thickBot="1" x14ac:dyDescent="0.3">
      <c r="B22" s="42" t="str">
        <f>'Angazirana aFRR energija'!B22</f>
        <v>19.12.2022</v>
      </c>
      <c r="C22" s="73">
        <f t="shared" si="0"/>
        <v>162.78949999999998</v>
      </c>
      <c r="D22" s="74"/>
      <c r="E22" s="51">
        <v>1.2916000000000001</v>
      </c>
      <c r="F22" s="40">
        <v>41.948900000000002</v>
      </c>
      <c r="G22" s="40">
        <v>57.3812</v>
      </c>
      <c r="H22" s="40">
        <v>86.472399999999993</v>
      </c>
      <c r="I22" s="40">
        <v>77.700599999999994</v>
      </c>
      <c r="J22" s="40">
        <v>62.264499999999998</v>
      </c>
      <c r="K22" s="40">
        <v>-5.1874000000000002</v>
      </c>
      <c r="L22" s="40">
        <v>-18.495100000000001</v>
      </c>
      <c r="M22" s="40">
        <v>-15.780200000000001</v>
      </c>
      <c r="N22" s="40">
        <v>-7.1966000000000001</v>
      </c>
      <c r="O22" s="40">
        <v>14.0267</v>
      </c>
      <c r="P22" s="40">
        <v>-13.082800000000001</v>
      </c>
      <c r="Q22" s="40">
        <v>-4.1685999999999996</v>
      </c>
      <c r="R22" s="40">
        <v>-13.126799999999999</v>
      </c>
      <c r="S22" s="40">
        <v>-15.7089</v>
      </c>
      <c r="T22" s="40">
        <v>-9.1895000000000007</v>
      </c>
      <c r="U22" s="40">
        <v>-15.203900000000001</v>
      </c>
      <c r="V22" s="40">
        <v>-0.60299999999999998</v>
      </c>
      <c r="W22" s="40">
        <v>-4.2369000000000003</v>
      </c>
      <c r="X22" s="40">
        <v>-2.8481999999999998</v>
      </c>
      <c r="Y22" s="40">
        <v>-3.0880000000000001</v>
      </c>
      <c r="Z22" s="40">
        <v>-1.1477999999999999</v>
      </c>
      <c r="AA22" s="40">
        <v>-20.108499999999999</v>
      </c>
      <c r="AB22" s="41">
        <v>-29.124199999999998</v>
      </c>
    </row>
    <row r="23" spans="2:28" ht="17.25" thickTop="1" thickBot="1" x14ac:dyDescent="0.3">
      <c r="B23" s="42" t="str">
        <f>'Angazirana aFRR energija'!B23</f>
        <v>20.12.2022</v>
      </c>
      <c r="C23" s="73">
        <f t="shared" si="0"/>
        <v>-280.82079999999996</v>
      </c>
      <c r="D23" s="74"/>
      <c r="E23" s="51">
        <v>3.7099000000000002</v>
      </c>
      <c r="F23" s="40">
        <v>-3.3814000000000002</v>
      </c>
      <c r="G23" s="40">
        <v>-0.52070000000000005</v>
      </c>
      <c r="H23" s="40">
        <v>-23.059899999999999</v>
      </c>
      <c r="I23" s="40">
        <v>-46.248800000000003</v>
      </c>
      <c r="J23" s="40">
        <v>-44.6267</v>
      </c>
      <c r="K23" s="40">
        <v>-5.9477000000000002</v>
      </c>
      <c r="L23" s="40">
        <v>-6.9238</v>
      </c>
      <c r="M23" s="40">
        <v>-9.9636999999999993</v>
      </c>
      <c r="N23" s="40">
        <v>-5.5035999999999996</v>
      </c>
      <c r="O23" s="40">
        <v>-4.3788999999999998</v>
      </c>
      <c r="P23" s="40">
        <v>-5.327</v>
      </c>
      <c r="Q23" s="40">
        <v>-3.6326000000000001</v>
      </c>
      <c r="R23" s="40">
        <v>9.3577999999999992</v>
      </c>
      <c r="S23" s="40">
        <v>-3.9354</v>
      </c>
      <c r="T23" s="40">
        <v>-7.5274999999999999</v>
      </c>
      <c r="U23" s="40">
        <v>-19.547000000000001</v>
      </c>
      <c r="V23" s="40">
        <v>-17.083300000000001</v>
      </c>
      <c r="W23" s="40">
        <v>-7.3733000000000004</v>
      </c>
      <c r="X23" s="40">
        <v>-7.4363000000000001</v>
      </c>
      <c r="Y23" s="40">
        <v>-12.007899999999999</v>
      </c>
      <c r="Z23" s="40">
        <v>-8.6471999999999998</v>
      </c>
      <c r="AA23" s="40">
        <v>-20.133500000000002</v>
      </c>
      <c r="AB23" s="41">
        <v>-30.682300000000001</v>
      </c>
    </row>
    <row r="24" spans="2:28" ht="17.25" thickTop="1" thickBot="1" x14ac:dyDescent="0.3">
      <c r="B24" s="42" t="str">
        <f>'Angazirana aFRR energija'!B24</f>
        <v>21.12.2022</v>
      </c>
      <c r="C24" s="73">
        <f t="shared" si="0"/>
        <v>-284.97309999999999</v>
      </c>
      <c r="D24" s="74"/>
      <c r="E24" s="51">
        <v>-5.9489999999999998</v>
      </c>
      <c r="F24" s="40">
        <v>9.1641999999999992</v>
      </c>
      <c r="G24" s="40">
        <v>7.7309000000000001</v>
      </c>
      <c r="H24" s="40">
        <v>-19.484500000000001</v>
      </c>
      <c r="I24" s="40">
        <v>-14.902699999999999</v>
      </c>
      <c r="J24" s="40">
        <v>-27.907800000000002</v>
      </c>
      <c r="K24" s="40">
        <v>-26.464600000000001</v>
      </c>
      <c r="L24" s="40">
        <v>-31.0867</v>
      </c>
      <c r="M24" s="40">
        <v>-7.3422999999999998</v>
      </c>
      <c r="N24" s="40">
        <v>8.6058000000000003</v>
      </c>
      <c r="O24" s="40">
        <v>-4.3360000000000003</v>
      </c>
      <c r="P24" s="40">
        <v>-3.7303999999999999</v>
      </c>
      <c r="Q24" s="40">
        <v>-3.5716000000000001</v>
      </c>
      <c r="R24" s="40">
        <v>-4.0316000000000001</v>
      </c>
      <c r="S24" s="40">
        <v>-6.1273</v>
      </c>
      <c r="T24" s="40">
        <v>-20.383700000000001</v>
      </c>
      <c r="U24" s="40">
        <v>-18.332899999999999</v>
      </c>
      <c r="V24" s="40">
        <v>-4.3E-3</v>
      </c>
      <c r="W24" s="40">
        <v>-9.9321999999999999</v>
      </c>
      <c r="X24" s="40">
        <v>-16.9407</v>
      </c>
      <c r="Y24" s="40">
        <v>-9.9618000000000002</v>
      </c>
      <c r="Z24" s="40">
        <v>-16.340800000000002</v>
      </c>
      <c r="AA24" s="40">
        <v>-31.862200000000001</v>
      </c>
      <c r="AB24" s="41">
        <v>-31.780899999999999</v>
      </c>
    </row>
    <row r="25" spans="2:28" ht="17.25" thickTop="1" thickBot="1" x14ac:dyDescent="0.3">
      <c r="B25" s="42" t="str">
        <f>'Angazirana aFRR energija'!B25</f>
        <v>22.12.2022</v>
      </c>
      <c r="C25" s="73">
        <f t="shared" si="0"/>
        <v>-389.05540000000008</v>
      </c>
      <c r="D25" s="74"/>
      <c r="E25" s="51">
        <v>-4.9691000000000001</v>
      </c>
      <c r="F25" s="40">
        <v>-6.3167999999999997</v>
      </c>
      <c r="G25" s="40">
        <v>-4.7184999999999997</v>
      </c>
      <c r="H25" s="40">
        <v>-12.585900000000001</v>
      </c>
      <c r="I25" s="40">
        <v>-16.540400000000002</v>
      </c>
      <c r="J25" s="40">
        <v>-20.311399999999999</v>
      </c>
      <c r="K25" s="40">
        <v>-25.109500000000001</v>
      </c>
      <c r="L25" s="40">
        <v>-7.6036000000000001</v>
      </c>
      <c r="M25" s="40">
        <v>-29.740200000000002</v>
      </c>
      <c r="N25" s="40">
        <v>-7.8003999999999998</v>
      </c>
      <c r="O25" s="40">
        <v>-12.0769</v>
      </c>
      <c r="P25" s="40">
        <v>-8.8538999999999994</v>
      </c>
      <c r="Q25" s="40">
        <v>-10.4572</v>
      </c>
      <c r="R25" s="40">
        <v>-4.8990999999999998</v>
      </c>
      <c r="S25" s="40">
        <v>-23.241700000000002</v>
      </c>
      <c r="T25" s="40">
        <v>-19.2317</v>
      </c>
      <c r="U25" s="40">
        <v>-22.9221</v>
      </c>
      <c r="V25" s="40">
        <v>-10.4674</v>
      </c>
      <c r="W25" s="40">
        <v>-8.2782999999999998</v>
      </c>
      <c r="X25" s="40">
        <v>-8.1633999999999993</v>
      </c>
      <c r="Y25" s="40">
        <v>-5.3182999999999998</v>
      </c>
      <c r="Z25" s="40">
        <v>-6.3933</v>
      </c>
      <c r="AA25" s="40">
        <v>-75.111599999999996</v>
      </c>
      <c r="AB25" s="41">
        <v>-37.944699999999997</v>
      </c>
    </row>
    <row r="26" spans="2:28" ht="17.25" thickTop="1" thickBot="1" x14ac:dyDescent="0.3">
      <c r="B26" s="42" t="str">
        <f>'Angazirana aFRR energija'!B26</f>
        <v>23.12.2022</v>
      </c>
      <c r="C26" s="73">
        <f t="shared" si="0"/>
        <v>-324.16729999999995</v>
      </c>
      <c r="D26" s="74"/>
      <c r="E26" s="51">
        <v>-3.0124</v>
      </c>
      <c r="F26" s="40">
        <v>-5.9931999999999999</v>
      </c>
      <c r="G26" s="40">
        <v>-6.9218999999999999</v>
      </c>
      <c r="H26" s="40">
        <v>-7.1673999999999998</v>
      </c>
      <c r="I26" s="40">
        <v>2.5158999999999998</v>
      </c>
      <c r="J26" s="40">
        <v>-36.137</v>
      </c>
      <c r="K26" s="40">
        <v>-33.4285</v>
      </c>
      <c r="L26" s="40">
        <v>-39.496299999999998</v>
      </c>
      <c r="M26" s="40">
        <v>-51.072699999999998</v>
      </c>
      <c r="N26" s="40">
        <v>-0.53349999999999997</v>
      </c>
      <c r="O26" s="40">
        <v>-15.587999999999999</v>
      </c>
      <c r="P26" s="40">
        <v>-6.1643999999999997</v>
      </c>
      <c r="Q26" s="40">
        <v>-6.3727</v>
      </c>
      <c r="R26" s="40">
        <v>-4.1059000000000001</v>
      </c>
      <c r="S26" s="40">
        <v>15.793900000000001</v>
      </c>
      <c r="T26" s="40">
        <v>-7.17</v>
      </c>
      <c r="U26" s="40">
        <v>-16.317699999999999</v>
      </c>
      <c r="V26" s="40">
        <v>-6.5323000000000002</v>
      </c>
      <c r="W26" s="40">
        <v>-7.2516999999999996</v>
      </c>
      <c r="X26" s="40">
        <v>-5.3486000000000002</v>
      </c>
      <c r="Y26" s="40">
        <v>-7.9149000000000003</v>
      </c>
      <c r="Z26" s="40">
        <v>-6.3788</v>
      </c>
      <c r="AA26" s="40">
        <v>-41.921900000000001</v>
      </c>
      <c r="AB26" s="41">
        <v>-27.647300000000001</v>
      </c>
    </row>
    <row r="27" spans="2:28" ht="17.25" thickTop="1" thickBot="1" x14ac:dyDescent="0.3">
      <c r="B27" s="42" t="str">
        <f>'Angazirana aFRR energija'!B27</f>
        <v>24.12.2022</v>
      </c>
      <c r="C27" s="73">
        <f t="shared" si="0"/>
        <v>-353.04589999999996</v>
      </c>
      <c r="D27" s="74"/>
      <c r="E27" s="51">
        <v>-7.7123999999999997</v>
      </c>
      <c r="F27" s="40">
        <v>-7.8796999999999997</v>
      </c>
      <c r="G27" s="40">
        <v>-11.9825</v>
      </c>
      <c r="H27" s="40">
        <v>-18.008299999999998</v>
      </c>
      <c r="I27" s="40">
        <v>-19.273700000000002</v>
      </c>
      <c r="J27" s="40">
        <v>-30.9801</v>
      </c>
      <c r="K27" s="40">
        <v>-26.260999999999999</v>
      </c>
      <c r="L27" s="40">
        <v>-33.807099999999998</v>
      </c>
      <c r="M27" s="40">
        <v>-24.837900000000001</v>
      </c>
      <c r="N27" s="40">
        <v>-32.468899999999998</v>
      </c>
      <c r="O27" s="40">
        <v>-9.6920000000000002</v>
      </c>
      <c r="P27" s="40">
        <v>-7.4782000000000002</v>
      </c>
      <c r="Q27" s="40">
        <v>-8.4042999999999992</v>
      </c>
      <c r="R27" s="40">
        <v>-9.1875</v>
      </c>
      <c r="S27" s="40">
        <v>-11.0893</v>
      </c>
      <c r="T27" s="40">
        <v>-14.9658</v>
      </c>
      <c r="U27" s="40">
        <v>-21.4483</v>
      </c>
      <c r="V27" s="40">
        <v>-9.2006999999999994</v>
      </c>
      <c r="W27" s="40">
        <v>0.84540000000000004</v>
      </c>
      <c r="X27" s="40">
        <v>4.7492999999999999</v>
      </c>
      <c r="Y27" s="40">
        <v>-11.3695</v>
      </c>
      <c r="Z27" s="40">
        <v>4.3715999999999999</v>
      </c>
      <c r="AA27" s="40">
        <v>-31.025700000000001</v>
      </c>
      <c r="AB27" s="41">
        <v>-15.939299999999999</v>
      </c>
    </row>
    <row r="28" spans="2:28" ht="17.25" thickTop="1" thickBot="1" x14ac:dyDescent="0.3">
      <c r="B28" s="42" t="str">
        <f>'Angazirana aFRR energija'!B28</f>
        <v>25.12.2022</v>
      </c>
      <c r="C28" s="73">
        <f t="shared" si="0"/>
        <v>-376.31790000000007</v>
      </c>
      <c r="D28" s="74"/>
      <c r="E28" s="51">
        <v>-6.3103999999999996</v>
      </c>
      <c r="F28" s="40">
        <v>-10.076700000000001</v>
      </c>
      <c r="G28" s="40">
        <v>-12.868399999999999</v>
      </c>
      <c r="H28" s="40">
        <v>-5.0666000000000002</v>
      </c>
      <c r="I28" s="40">
        <v>33.063299999999998</v>
      </c>
      <c r="J28" s="40">
        <v>-70.368899999999996</v>
      </c>
      <c r="K28" s="40">
        <v>-77.643900000000002</v>
      </c>
      <c r="L28" s="40">
        <v>5.9303999999999997</v>
      </c>
      <c r="M28" s="40">
        <v>-5.4951999999999996</v>
      </c>
      <c r="N28" s="40">
        <v>-19.762899999999998</v>
      </c>
      <c r="O28" s="40">
        <v>-8.4219000000000008</v>
      </c>
      <c r="P28" s="40">
        <v>10.245799999999999</v>
      </c>
      <c r="Q28" s="40">
        <v>-6.5914999999999999</v>
      </c>
      <c r="R28" s="40">
        <v>-8.5176999999999996</v>
      </c>
      <c r="S28" s="40">
        <v>-10.5273</v>
      </c>
      <c r="T28" s="40">
        <v>-18.851900000000001</v>
      </c>
      <c r="U28" s="40">
        <v>-35.6691</v>
      </c>
      <c r="V28" s="40">
        <v>-14.5823</v>
      </c>
      <c r="W28" s="40">
        <v>-27.418199999999999</v>
      </c>
      <c r="X28" s="40">
        <v>-12.648899999999999</v>
      </c>
      <c r="Y28" s="40">
        <v>-16.007000000000001</v>
      </c>
      <c r="Z28" s="40">
        <v>-21.261500000000002</v>
      </c>
      <c r="AA28" s="40">
        <v>-20.912800000000001</v>
      </c>
      <c r="AB28" s="41">
        <v>-16.554300000000001</v>
      </c>
    </row>
    <row r="29" spans="2:28" ht="17.25" thickTop="1" thickBot="1" x14ac:dyDescent="0.3">
      <c r="B29" s="42" t="str">
        <f>'Angazirana aFRR energija'!B29</f>
        <v>26.12.2022</v>
      </c>
      <c r="C29" s="73">
        <f t="shared" si="0"/>
        <v>-753.9085</v>
      </c>
      <c r="D29" s="74"/>
      <c r="E29" s="51">
        <v>-50.959200000000003</v>
      </c>
      <c r="F29" s="40">
        <v>-10.882099999999999</v>
      </c>
      <c r="G29" s="40">
        <v>-15.7212</v>
      </c>
      <c r="H29" s="40">
        <v>-36.799100000000003</v>
      </c>
      <c r="I29" s="40">
        <v>-11.295299999999999</v>
      </c>
      <c r="J29" s="40">
        <v>-27.6751</v>
      </c>
      <c r="K29" s="40">
        <v>-47.8322</v>
      </c>
      <c r="L29" s="40">
        <v>-24.793600000000001</v>
      </c>
      <c r="M29" s="40">
        <v>-67.255200000000002</v>
      </c>
      <c r="N29" s="40">
        <v>-4.7832999999999997</v>
      </c>
      <c r="O29" s="40">
        <v>9.3799999999999994E-2</v>
      </c>
      <c r="P29" s="40">
        <v>1.7945</v>
      </c>
      <c r="Q29" s="40">
        <v>-7.2355</v>
      </c>
      <c r="R29" s="40">
        <v>1.2732000000000001</v>
      </c>
      <c r="S29" s="40">
        <v>-7.9535</v>
      </c>
      <c r="T29" s="40">
        <v>-8.8339999999999996</v>
      </c>
      <c r="U29" s="40">
        <v>-11.2819</v>
      </c>
      <c r="V29" s="40">
        <v>-28.034400000000002</v>
      </c>
      <c r="W29" s="40">
        <v>-12.2813</v>
      </c>
      <c r="X29" s="40">
        <v>-18.278600000000001</v>
      </c>
      <c r="Y29" s="40">
        <v>-3.1852</v>
      </c>
      <c r="Z29" s="40">
        <v>-27.014199999999999</v>
      </c>
      <c r="AA29" s="40">
        <v>-161.74090000000001</v>
      </c>
      <c r="AB29" s="41">
        <v>-173.23419999999999</v>
      </c>
    </row>
    <row r="30" spans="2:28" ht="17.25" thickTop="1" thickBot="1" x14ac:dyDescent="0.3">
      <c r="B30" s="42" t="str">
        <f>'Angazirana aFRR energija'!B30</f>
        <v>27.12.2022</v>
      </c>
      <c r="C30" s="73">
        <f t="shared" si="0"/>
        <v>-849.60170000000016</v>
      </c>
      <c r="D30" s="74"/>
      <c r="E30" s="51">
        <v>-96.859300000000005</v>
      </c>
      <c r="F30" s="40">
        <v>-21.233499999999999</v>
      </c>
      <c r="G30" s="40">
        <v>-32.941200000000002</v>
      </c>
      <c r="H30" s="40">
        <v>-27.095800000000001</v>
      </c>
      <c r="I30" s="40">
        <v>-31.835000000000001</v>
      </c>
      <c r="J30" s="40">
        <v>-6.7678000000000003</v>
      </c>
      <c r="K30" s="40">
        <v>-62.853000000000002</v>
      </c>
      <c r="L30" s="40">
        <v>-37.233499999999999</v>
      </c>
      <c r="M30" s="40">
        <v>-77.899600000000007</v>
      </c>
      <c r="N30" s="40">
        <v>-37.941299999999998</v>
      </c>
      <c r="O30" s="40">
        <v>-21.632400000000001</v>
      </c>
      <c r="P30" s="40">
        <v>-10.4383</v>
      </c>
      <c r="Q30" s="40">
        <v>-2.1173999999999999</v>
      </c>
      <c r="R30" s="40">
        <v>-13.670999999999999</v>
      </c>
      <c r="S30" s="40">
        <v>-14.04</v>
      </c>
      <c r="T30" s="40">
        <v>-13.1877</v>
      </c>
      <c r="U30" s="40">
        <v>-33.415399999999998</v>
      </c>
      <c r="V30" s="40">
        <v>-72.837699999999998</v>
      </c>
      <c r="W30" s="40">
        <v>-61.401699999999998</v>
      </c>
      <c r="X30" s="40">
        <v>-41.643900000000002</v>
      </c>
      <c r="Y30" s="40">
        <v>-13.6165</v>
      </c>
      <c r="Z30" s="40">
        <v>-10.1212</v>
      </c>
      <c r="AA30" s="40">
        <v>-71.857799999999997</v>
      </c>
      <c r="AB30" s="41">
        <v>-36.960700000000003</v>
      </c>
    </row>
    <row r="31" spans="2:28" ht="17.25" thickTop="1" thickBot="1" x14ac:dyDescent="0.3">
      <c r="B31" s="42" t="str">
        <f>'Angazirana aFRR energija'!B31</f>
        <v>28.12.2022</v>
      </c>
      <c r="C31" s="73">
        <f t="shared" si="0"/>
        <v>-264.24829999999997</v>
      </c>
      <c r="D31" s="74"/>
      <c r="E31" s="51">
        <v>-9.8488000000000007</v>
      </c>
      <c r="F31" s="40">
        <v>1.0654999999999999</v>
      </c>
      <c r="G31" s="40">
        <v>6.3106999999999998</v>
      </c>
      <c r="H31" s="40">
        <v>25.732700000000001</v>
      </c>
      <c r="I31" s="40">
        <v>-9.9679000000000002</v>
      </c>
      <c r="J31" s="40">
        <v>3.4323999999999999</v>
      </c>
      <c r="K31" s="40">
        <v>-17.585899999999999</v>
      </c>
      <c r="L31" s="40">
        <v>-11.7761</v>
      </c>
      <c r="M31" s="40">
        <v>-14.0831</v>
      </c>
      <c r="N31" s="40">
        <v>-14.040800000000001</v>
      </c>
      <c r="O31" s="40">
        <v>-22.233499999999999</v>
      </c>
      <c r="P31" s="40">
        <v>-34.407200000000003</v>
      </c>
      <c r="Q31" s="40">
        <v>-27.309799999999999</v>
      </c>
      <c r="R31" s="40">
        <v>-0.7742</v>
      </c>
      <c r="S31" s="40">
        <v>-24.8292</v>
      </c>
      <c r="T31" s="40">
        <v>-17.468800000000002</v>
      </c>
      <c r="U31" s="40">
        <v>-31.389800000000001</v>
      </c>
      <c r="V31" s="40">
        <v>-4.4530000000000003</v>
      </c>
      <c r="W31" s="40">
        <v>6.4137000000000004</v>
      </c>
      <c r="X31" s="40">
        <v>-2.9679000000000002</v>
      </c>
      <c r="Y31" s="40">
        <v>4.4012000000000002</v>
      </c>
      <c r="Z31" s="40">
        <v>4.5961999999999996</v>
      </c>
      <c r="AA31" s="40">
        <v>-42.877899999999997</v>
      </c>
      <c r="AB31" s="41">
        <v>-30.186800000000002</v>
      </c>
    </row>
    <row r="32" spans="2:28" ht="17.25" thickTop="1" thickBot="1" x14ac:dyDescent="0.3">
      <c r="B32" s="42" t="str">
        <f>'Angazirana aFRR energija'!B32</f>
        <v>29.12.2022</v>
      </c>
      <c r="C32" s="73">
        <f t="shared" si="0"/>
        <v>-389.48449999999997</v>
      </c>
      <c r="D32" s="74"/>
      <c r="E32" s="51">
        <v>-93.710499999999996</v>
      </c>
      <c r="F32" s="40">
        <v>-28.5974</v>
      </c>
      <c r="G32" s="40">
        <v>-59.6723</v>
      </c>
      <c r="H32" s="40">
        <v>-16.915800000000001</v>
      </c>
      <c r="I32" s="40">
        <v>-21.009899999999998</v>
      </c>
      <c r="J32" s="40">
        <v>-41.055500000000002</v>
      </c>
      <c r="K32" s="40">
        <v>-82.055400000000006</v>
      </c>
      <c r="L32" s="40">
        <v>-12.1755</v>
      </c>
      <c r="M32" s="40">
        <v>-44.9572</v>
      </c>
      <c r="N32" s="40">
        <v>-9.4755000000000003</v>
      </c>
      <c r="O32" s="40">
        <v>-8.4852000000000007</v>
      </c>
      <c r="P32" s="40">
        <v>1.2038</v>
      </c>
      <c r="Q32" s="40">
        <v>19.953099999999999</v>
      </c>
      <c r="R32" s="40">
        <v>59.485199999999999</v>
      </c>
      <c r="S32" s="40">
        <v>48.189300000000003</v>
      </c>
      <c r="T32" s="40">
        <v>8.7177000000000007</v>
      </c>
      <c r="U32" s="40">
        <v>-14.7066</v>
      </c>
      <c r="V32" s="40">
        <v>-8.9161999999999999</v>
      </c>
      <c r="W32" s="40">
        <v>-8.4267000000000003</v>
      </c>
      <c r="X32" s="40">
        <v>-7.7659000000000002</v>
      </c>
      <c r="Y32" s="40">
        <v>-4.7983000000000002</v>
      </c>
      <c r="Z32" s="40">
        <v>-12.332000000000001</v>
      </c>
      <c r="AA32" s="40">
        <v>-26.657599999999999</v>
      </c>
      <c r="AB32" s="41">
        <v>-25.3201</v>
      </c>
    </row>
    <row r="33" spans="2:28" ht="17.25" thickTop="1" thickBot="1" x14ac:dyDescent="0.3">
      <c r="B33" s="42" t="str">
        <f>'Angazirana aFRR energija'!B33</f>
        <v>30.12.2022</v>
      </c>
      <c r="C33" s="73">
        <f t="shared" si="0"/>
        <v>-488.95839999999993</v>
      </c>
      <c r="D33" s="74"/>
      <c r="E33" s="51">
        <v>-42.122500000000002</v>
      </c>
      <c r="F33" s="40">
        <v>-8.4892000000000003</v>
      </c>
      <c r="G33" s="40">
        <v>-7.0212000000000003</v>
      </c>
      <c r="H33" s="40">
        <v>-31.619199999999999</v>
      </c>
      <c r="I33" s="40">
        <v>-43.3675</v>
      </c>
      <c r="J33" s="40">
        <v>-32.116900000000001</v>
      </c>
      <c r="K33" s="40">
        <v>-14.523300000000001</v>
      </c>
      <c r="L33" s="40">
        <v>-35.115400000000001</v>
      </c>
      <c r="M33" s="40">
        <v>-44.467599999999997</v>
      </c>
      <c r="N33" s="40">
        <v>-11.625299999999999</v>
      </c>
      <c r="O33" s="40">
        <v>-10.2834</v>
      </c>
      <c r="P33" s="40">
        <v>-6.9053000000000004</v>
      </c>
      <c r="Q33" s="40">
        <v>-7.8183999999999996</v>
      </c>
      <c r="R33" s="40">
        <v>1.5724</v>
      </c>
      <c r="S33" s="40">
        <v>-0.68189999999999995</v>
      </c>
      <c r="T33" s="40">
        <v>-13.347899999999999</v>
      </c>
      <c r="U33" s="40">
        <v>-17.898700000000002</v>
      </c>
      <c r="V33" s="40">
        <v>-28.571400000000001</v>
      </c>
      <c r="W33" s="40">
        <v>-9.6442999999999994</v>
      </c>
      <c r="X33" s="40">
        <v>-5.1841999999999997</v>
      </c>
      <c r="Y33" s="40">
        <v>-3.6360000000000001</v>
      </c>
      <c r="Z33" s="40">
        <v>-7.9644000000000004</v>
      </c>
      <c r="AA33" s="40">
        <v>-53.3461</v>
      </c>
      <c r="AB33" s="41">
        <v>-54.780700000000003</v>
      </c>
    </row>
    <row r="34" spans="2:28" ht="16.5" thickTop="1" x14ac:dyDescent="0.25">
      <c r="B34" s="43" t="str">
        <f>'Angazirana aFRR energija'!B34</f>
        <v>31.12.2022</v>
      </c>
      <c r="C34" s="75">
        <f t="shared" si="0"/>
        <v>-667.76179999999999</v>
      </c>
      <c r="D34" s="76"/>
      <c r="E34" s="55">
        <v>-47.887500000000003</v>
      </c>
      <c r="F34" s="56">
        <v>-19.739000000000001</v>
      </c>
      <c r="G34" s="56">
        <v>-16.822099999999999</v>
      </c>
      <c r="H34" s="56">
        <v>-36.738199999999999</v>
      </c>
      <c r="I34" s="56">
        <v>-8.9810999999999996</v>
      </c>
      <c r="J34" s="56">
        <v>-11.4307</v>
      </c>
      <c r="K34" s="56">
        <v>-24.636500000000002</v>
      </c>
      <c r="L34" s="56">
        <v>-20.092400000000001</v>
      </c>
      <c r="M34" s="56">
        <v>-72.706800000000001</v>
      </c>
      <c r="N34" s="56">
        <v>-61.156599999999997</v>
      </c>
      <c r="O34" s="56">
        <v>-41.6755</v>
      </c>
      <c r="P34" s="56">
        <v>-42.210299999999997</v>
      </c>
      <c r="Q34" s="56">
        <v>-46.559199999999997</v>
      </c>
      <c r="R34" s="56">
        <v>-10.3386</v>
      </c>
      <c r="S34" s="56">
        <v>-10.3202</v>
      </c>
      <c r="T34" s="56">
        <v>-15.7563</v>
      </c>
      <c r="U34" s="56">
        <v>-48.509700000000002</v>
      </c>
      <c r="V34" s="56">
        <v>-54.969799999999999</v>
      </c>
      <c r="W34" s="56">
        <v>-19.136600000000001</v>
      </c>
      <c r="X34" s="56">
        <v>0.8337</v>
      </c>
      <c r="Y34" s="56">
        <v>-7.1996000000000002</v>
      </c>
      <c r="Z34" s="56">
        <v>-5.5067000000000004</v>
      </c>
      <c r="AA34" s="56">
        <v>-15.9602</v>
      </c>
      <c r="AB34" s="57">
        <v>-30.261900000000001</v>
      </c>
    </row>
    <row r="35" spans="2:28" ht="15.75" x14ac:dyDescent="0.25">
      <c r="B35" s="85" t="s">
        <v>39</v>
      </c>
      <c r="C35" s="85"/>
      <c r="D35" s="61">
        <f>SUM(C4:D34)</f>
        <v>-3431.9035999999996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Kondzeli</dc:creator>
  <cp:lastModifiedBy>Melisa Kondzeli</cp:lastModifiedBy>
  <dcterms:created xsi:type="dcterms:W3CDTF">2023-02-16T13:49:10Z</dcterms:created>
  <dcterms:modified xsi:type="dcterms:W3CDTF">2023-02-16T13:52:36Z</dcterms:modified>
</cp:coreProperties>
</file>